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7-Nonmajor Component Units- (Pages 246-253)- FY 2025\"/>
    </mc:Choice>
  </mc:AlternateContent>
  <xr:revisionPtr revIDLastSave="0" documentId="13_ncr:1_{03198CBB-D3B7-4AD4-8454-26705CF6F59E}" xr6:coauthVersionLast="36" xr6:coauthVersionMax="47" xr10:uidLastSave="{00000000-0000-0000-0000-000000000000}"/>
  <bookViews>
    <workbookView xWindow="-120" yWindow="-120" windowWidth="29040" windowHeight="15720" firstSheet="1" activeTab="1" xr2:uid="{4E468FD5-A6B1-4D21-98A1-E6BB25F89F71}"/>
  </bookViews>
  <sheets>
    <sheet name="Acerno_Cache_XXXXX" sheetId="5" state="veryHidden" r:id="rId1"/>
    <sheet name="pages 246,247" sheetId="1" r:id="rId2"/>
    <sheet name="pages 248,249" sheetId="2" r:id="rId3"/>
    <sheet name="pages 250,251" sheetId="3" r:id="rId4"/>
    <sheet name="pages 252,253" sheetId="4" r:id="rId5"/>
  </sheets>
  <definedNames>
    <definedName name="_xlnm.Print_Area" localSheetId="1">'pages 246,247'!#REF!</definedName>
    <definedName name="_xlnm.Print_Area" localSheetId="2">'pages 248,249'!#REF!</definedName>
    <definedName name="_xlnm.Print_Area" localSheetId="3">'pages 250,251'!#REF!</definedName>
    <definedName name="_xlnm.Print_Area" localSheetId="4">'pages 252,253'!#REF!</definedName>
    <definedName name="Z_2E26C924_D14E_4546_9011_89C8EB194208_.wvu.PrintArea" localSheetId="3" hidden="1">'pages 250,251'!#REF!</definedName>
    <definedName name="Z_2E26C924_D14E_4546_9011_89C8EB194208_.wvu.PrintArea" localSheetId="4" hidden="1">'pages 252,253'!#REF!</definedName>
    <definedName name="Z_BA344CFE_FC6F_4A3F_BB18_37D01739B82A_.wvu.PrintArea" localSheetId="3" hidden="1">'pages 250,251'!#REF!</definedName>
    <definedName name="Z_BA344CFE_FC6F_4A3F_BB18_37D01739B82A_.wvu.PrintArea" localSheetId="4" hidden="1">'pages 252,253'!#REF!</definedName>
    <definedName name="Z_BEDE0760_115C_41C2_A49E_0625962395A8_.wvu.PrintArea" localSheetId="1" hidden="1">'pages 246,247'!#REF!</definedName>
    <definedName name="Z_BEDE0760_115C_41C2_A49E_0625962395A8_.wvu.PrintArea" localSheetId="2" hidden="1">'pages 248,249'!#REF!</definedName>
    <definedName name="Z_BEDE0760_115C_41C2_A49E_0625962395A8_.wvu.PrintArea" localSheetId="3" hidden="1">'pages 250,251'!#REF!</definedName>
    <definedName name="Z_BEDE0760_115C_41C2_A49E_0625962395A8_.wvu.PrintArea" localSheetId="4" hidden="1">'pages 252,253'!#REF!</definedName>
    <definedName name="Z_C7A1EDDC_05A0_4841_80DF_52D42678FC68_.wvu.PrintArea" localSheetId="1" hidden="1">'pages 246,247'!#REF!</definedName>
    <definedName name="Z_C7A1EDDC_05A0_4841_80DF_52D42678FC68_.wvu.PrintArea" localSheetId="2" hidden="1">'pages 248,249'!#REF!</definedName>
    <definedName name="Z_C7A1EDDC_05A0_4841_80DF_52D42678FC68_.wvu.PrintArea" localSheetId="3" hidden="1">'pages 250,251'!#REF!</definedName>
    <definedName name="Z_C7A1EDDC_05A0_4841_80DF_52D42678FC68_.wvu.PrintArea" localSheetId="4" hidden="1">'pages 252,253'!#REF!</definedName>
    <definedName name="Z_D54C8A47_B8C1_4154_824C_8948F399DED3_.wvu.PrintArea" localSheetId="3" hidden="1">'pages 250,251'!#REF!</definedName>
    <definedName name="Z_D54C8A47_B8C1_4154_824C_8948F399DED3_.wvu.PrintArea" localSheetId="4" hidden="1">'pages 252,253'!#REF!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6" i="3" l="1"/>
  <c r="W25" i="3"/>
  <c r="W24" i="3"/>
  <c r="W23" i="3"/>
  <c r="W22" i="3"/>
  <c r="W25" i="4" l="1"/>
  <c r="M22" i="4"/>
  <c r="Q22" i="4"/>
  <c r="W20" i="4"/>
  <c r="U15" i="4"/>
  <c r="S15" i="4"/>
  <c r="S16" i="4" s="1"/>
  <c r="Q15" i="4"/>
  <c r="Q16" i="4" s="1"/>
  <c r="K15" i="4"/>
  <c r="U37" i="2"/>
  <c r="S37" i="2"/>
  <c r="Q37" i="2"/>
  <c r="O37" i="2"/>
  <c r="M37" i="2"/>
  <c r="K37" i="2"/>
  <c r="I37" i="2"/>
  <c r="G37" i="2"/>
  <c r="E37" i="2"/>
  <c r="W36" i="2"/>
  <c r="C37" i="2"/>
  <c r="M33" i="2"/>
  <c r="K47" i="1"/>
  <c r="U37" i="1"/>
  <c r="S37" i="1"/>
  <c r="Q37" i="1"/>
  <c r="O37" i="1"/>
  <c r="M37" i="1"/>
  <c r="K37" i="1"/>
  <c r="I37" i="1"/>
  <c r="G37" i="1"/>
  <c r="E37" i="1"/>
  <c r="C37" i="1"/>
  <c r="W31" i="1"/>
  <c r="E22" i="1"/>
  <c r="K22" i="4" l="1"/>
  <c r="G22" i="4"/>
  <c r="C15" i="4"/>
  <c r="C16" i="4" s="1"/>
  <c r="O22" i="4"/>
  <c r="K16" i="4"/>
  <c r="K23" i="4" s="1"/>
  <c r="K27" i="4" s="1"/>
  <c r="G15" i="4"/>
  <c r="G16" i="4" s="1"/>
  <c r="G23" i="4" s="1"/>
  <c r="G27" i="4" s="1"/>
  <c r="E22" i="4"/>
  <c r="U22" i="4"/>
  <c r="I22" i="3"/>
  <c r="Q15" i="3"/>
  <c r="M22" i="3"/>
  <c r="Q22" i="3"/>
  <c r="O22" i="3"/>
  <c r="Q16" i="3"/>
  <c r="Q23" i="3" s="1"/>
  <c r="Q25" i="3" s="1"/>
  <c r="I15" i="3"/>
  <c r="S15" i="3"/>
  <c r="S16" i="3" s="1"/>
  <c r="U15" i="3"/>
  <c r="U16" i="3" s="1"/>
  <c r="W21" i="3"/>
  <c r="U22" i="3"/>
  <c r="U23" i="3" s="1"/>
  <c r="U25" i="3" s="1"/>
  <c r="G15" i="3"/>
  <c r="G16" i="3" s="1"/>
  <c r="G23" i="3" s="1"/>
  <c r="G25" i="3" s="1"/>
  <c r="W20" i="3"/>
  <c r="K15" i="3"/>
  <c r="K16" i="3" s="1"/>
  <c r="W45" i="2"/>
  <c r="U47" i="2"/>
  <c r="W17" i="2"/>
  <c r="W14" i="2"/>
  <c r="W26" i="2"/>
  <c r="W20" i="2"/>
  <c r="S22" i="2"/>
  <c r="C22" i="2"/>
  <c r="M47" i="2"/>
  <c r="W12" i="2"/>
  <c r="K47" i="2"/>
  <c r="W43" i="2"/>
  <c r="W46" i="2"/>
  <c r="O47" i="2"/>
  <c r="U33" i="2"/>
  <c r="Q47" i="2"/>
  <c r="S47" i="2"/>
  <c r="W13" i="1"/>
  <c r="W45" i="1"/>
  <c r="C47" i="1"/>
  <c r="W10" i="1"/>
  <c r="E47" i="1"/>
  <c r="M33" i="1"/>
  <c r="G47" i="1"/>
  <c r="U22" i="1"/>
  <c r="C22" i="1"/>
  <c r="M15" i="4"/>
  <c r="M16" i="4" s="1"/>
  <c r="M23" i="4" s="1"/>
  <c r="M27" i="4" s="1"/>
  <c r="S22" i="4"/>
  <c r="S23" i="4" s="1"/>
  <c r="S27" i="4" s="1"/>
  <c r="E22" i="3"/>
  <c r="W9" i="4"/>
  <c r="O15" i="4"/>
  <c r="O16" i="4" s="1"/>
  <c r="O23" i="4" s="1"/>
  <c r="O27" i="4" s="1"/>
  <c r="I47" i="1"/>
  <c r="W31" i="2"/>
  <c r="I33" i="1"/>
  <c r="W32" i="2"/>
  <c r="W17" i="1"/>
  <c r="W36" i="1"/>
  <c r="W37" i="1" s="1"/>
  <c r="M47" i="1"/>
  <c r="Q23" i="4"/>
  <c r="Q27" i="4" s="1"/>
  <c r="W9" i="1"/>
  <c r="W11" i="1"/>
  <c r="O33" i="1"/>
  <c r="O47" i="1"/>
  <c r="I22" i="2"/>
  <c r="W11" i="2"/>
  <c r="K22" i="3"/>
  <c r="U16" i="4"/>
  <c r="W13" i="3"/>
  <c r="E22" i="2"/>
  <c r="K22" i="1"/>
  <c r="O22" i="1"/>
  <c r="W21" i="1"/>
  <c r="W32" i="1"/>
  <c r="W44" i="1"/>
  <c r="K22" i="2"/>
  <c r="W42" i="2"/>
  <c r="W13" i="4"/>
  <c r="I22" i="1"/>
  <c r="G22" i="2"/>
  <c r="Q33" i="1"/>
  <c r="Q47" i="1"/>
  <c r="Q22" i="1"/>
  <c r="S33" i="1"/>
  <c r="S47" i="1"/>
  <c r="M22" i="2"/>
  <c r="C33" i="2"/>
  <c r="W19" i="3"/>
  <c r="W9" i="3"/>
  <c r="W25" i="1"/>
  <c r="G22" i="1"/>
  <c r="W12" i="1"/>
  <c r="W43" i="1"/>
  <c r="S22" i="1"/>
  <c r="W15" i="1"/>
  <c r="U47" i="1"/>
  <c r="W9" i="2"/>
  <c r="E33" i="2"/>
  <c r="W12" i="3"/>
  <c r="W40" i="1"/>
  <c r="Q22" i="2"/>
  <c r="W15" i="2"/>
  <c r="G33" i="2"/>
  <c r="E15" i="3"/>
  <c r="E16" i="3" s="1"/>
  <c r="G22" i="3"/>
  <c r="C22" i="4"/>
  <c r="C23" i="4" s="1"/>
  <c r="C27" i="4" s="1"/>
  <c r="W21" i="4"/>
  <c r="W26" i="1"/>
  <c r="W29" i="1"/>
  <c r="W42" i="1"/>
  <c r="I33" i="2"/>
  <c r="U22" i="2"/>
  <c r="K33" i="2"/>
  <c r="I16" i="3"/>
  <c r="I23" i="3" s="1"/>
  <c r="I25" i="3" s="1"/>
  <c r="W46" i="1"/>
  <c r="W10" i="2"/>
  <c r="W13" i="2"/>
  <c r="W37" i="2"/>
  <c r="C47" i="2"/>
  <c r="W14" i="3"/>
  <c r="E15" i="4"/>
  <c r="E16" i="4" s="1"/>
  <c r="I22" i="4"/>
  <c r="E33" i="1"/>
  <c r="U33" i="1"/>
  <c r="O33" i="2"/>
  <c r="E47" i="2"/>
  <c r="W14" i="1"/>
  <c r="K33" i="1"/>
  <c r="W21" i="2"/>
  <c r="Q33" i="2"/>
  <c r="G47" i="2"/>
  <c r="O15" i="3"/>
  <c r="O16" i="3" s="1"/>
  <c r="M15" i="3"/>
  <c r="M16" i="3" s="1"/>
  <c r="M23" i="3" s="1"/>
  <c r="M25" i="3" s="1"/>
  <c r="W20" i="1"/>
  <c r="C33" i="1"/>
  <c r="S33" i="2"/>
  <c r="W27" i="2"/>
  <c r="W29" i="2"/>
  <c r="I47" i="2"/>
  <c r="W44" i="2"/>
  <c r="I15" i="4"/>
  <c r="I16" i="4" s="1"/>
  <c r="W14" i="4"/>
  <c r="W26" i="4"/>
  <c r="S22" i="3"/>
  <c r="S23" i="3" s="1"/>
  <c r="S25" i="3" s="1"/>
  <c r="W19" i="4"/>
  <c r="W24" i="4"/>
  <c r="W12" i="4"/>
  <c r="C15" i="3"/>
  <c r="C16" i="3" s="1"/>
  <c r="C22" i="3"/>
  <c r="W40" i="2"/>
  <c r="O22" i="2"/>
  <c r="W25" i="2"/>
  <c r="M22" i="1"/>
  <c r="W27" i="1"/>
  <c r="G33" i="1"/>
  <c r="I23" i="4" l="1"/>
  <c r="U23" i="4"/>
  <c r="U27" i="4" s="1"/>
  <c r="E23" i="4"/>
  <c r="E27" i="4" s="1"/>
  <c r="C23" i="3"/>
  <c r="C25" i="3" s="1"/>
  <c r="O23" i="3"/>
  <c r="O25" i="3" s="1"/>
  <c r="W15" i="3"/>
  <c r="K23" i="3"/>
  <c r="K25" i="3" s="1"/>
  <c r="W22" i="2"/>
  <c r="W47" i="2"/>
  <c r="W22" i="1"/>
  <c r="W47" i="1"/>
  <c r="I27" i="4"/>
  <c r="W23" i="4"/>
  <c r="W27" i="4" s="1"/>
  <c r="W15" i="4"/>
  <c r="W16" i="4" s="1"/>
  <c r="W22" i="4"/>
  <c r="W33" i="2"/>
  <c r="W33" i="1"/>
  <c r="E23" i="3"/>
  <c r="E25" i="3" s="1"/>
</calcChain>
</file>

<file path=xl/sharedStrings.xml><?xml version="1.0" encoding="utf-8"?>
<sst xmlns="http://schemas.openxmlformats.org/spreadsheetml/2006/main" count="258" uniqueCount="115">
  <si>
    <t>$</t>
  </si>
  <si>
    <t>Operations  ……………………………………….…….</t>
  </si>
  <si>
    <t>Donor/statutory restrictions  …………...………..…..</t>
  </si>
  <si>
    <t>Debt service  …………...…………………….…...……</t>
  </si>
  <si>
    <t>Capital projects  …………..…………………..……….</t>
  </si>
  <si>
    <t>Restricted for:</t>
  </si>
  <si>
    <t>Net investment in capital assets  ………………...…….</t>
  </si>
  <si>
    <r>
      <t>N</t>
    </r>
    <r>
      <rPr>
        <b/>
        <sz val="8"/>
        <rFont val="Times New Roman"/>
        <family val="1"/>
      </rPr>
      <t>ET</t>
    </r>
    <r>
      <rPr>
        <b/>
        <sz val="10"/>
        <rFont val="Times New Roman"/>
        <family val="1"/>
      </rPr>
      <t xml:space="preserve"> P</t>
    </r>
    <r>
      <rPr>
        <b/>
        <sz val="8"/>
        <rFont val="Times New Roman"/>
        <family val="1"/>
      </rPr>
      <t>OSITION:</t>
    </r>
  </si>
  <si>
    <t>Total deferred inflows of resources  ………….…..</t>
  </si>
  <si>
    <t>Deferred inflows from leases………………………</t>
  </si>
  <si>
    <r>
      <t>D</t>
    </r>
    <r>
      <rPr>
        <b/>
        <sz val="8"/>
        <rFont val="Times New Roman"/>
        <family val="1"/>
      </rPr>
      <t>EFERRED</t>
    </r>
    <r>
      <rPr>
        <b/>
        <sz val="10"/>
        <rFont val="Times New Roman"/>
        <family val="1"/>
      </rPr>
      <t xml:space="preserve"> I</t>
    </r>
    <r>
      <rPr>
        <b/>
        <sz val="8"/>
        <rFont val="Times New Roman"/>
        <family val="1"/>
      </rPr>
      <t>NFLOWS</t>
    </r>
    <r>
      <rPr>
        <b/>
        <sz val="10"/>
        <rFont val="Times New Roman"/>
        <family val="1"/>
      </rPr>
      <t xml:space="preserve"> </t>
    </r>
    <r>
      <rPr>
        <b/>
        <sz val="8"/>
        <rFont val="Times New Roman"/>
        <family val="1"/>
      </rPr>
      <t>OF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ESOURCES:</t>
    </r>
  </si>
  <si>
    <t xml:space="preserve">   Total liabilities  ………………………...……..…..</t>
  </si>
  <si>
    <t xml:space="preserve">   Other ……………………………………….……......</t>
  </si>
  <si>
    <t>Due in more than one year;</t>
  </si>
  <si>
    <t>Due within one year  ……………………………..…..</t>
  </si>
  <si>
    <t>Noncurrent liabilities:</t>
  </si>
  <si>
    <t>Other  …………..……..……………………..………….</t>
  </si>
  <si>
    <t>Unearned revenue  …………………………………..….</t>
  </si>
  <si>
    <t>Accounts payable and accrued liabilities  ……..….…</t>
  </si>
  <si>
    <r>
      <t>L</t>
    </r>
    <r>
      <rPr>
        <b/>
        <sz val="8"/>
        <rFont val="Times New Roman"/>
        <family val="1"/>
      </rPr>
      <t>IABILITIES:</t>
    </r>
  </si>
  <si>
    <t xml:space="preserve">       Total assets  ……………………………...………....</t>
  </si>
  <si>
    <t xml:space="preserve">     Lease asset.…………………….………....</t>
  </si>
  <si>
    <t xml:space="preserve">        software and subscription) . . . . . . …..................</t>
  </si>
  <si>
    <t xml:space="preserve">     Property, plant and equipment (including</t>
  </si>
  <si>
    <t>Other capital assets (net of depreciation/amortization):</t>
  </si>
  <si>
    <t>Land and construction work-in-progress  ………..…</t>
  </si>
  <si>
    <t>Capital assets:</t>
  </si>
  <si>
    <t>Other  …………………………………………..……...…</t>
  </si>
  <si>
    <t>Restricted cash, cash equivalents  and investments  …</t>
  </si>
  <si>
    <t>Other receivables  ……………………….…...…………</t>
  </si>
  <si>
    <t>Lease receivables  ………………………….……..……..</t>
  </si>
  <si>
    <t>Investments  …………………………….…………….…</t>
  </si>
  <si>
    <t>Cash and cash equivalents  ……………………………</t>
  </si>
  <si>
    <r>
      <t>A</t>
    </r>
    <r>
      <rPr>
        <b/>
        <sz val="8"/>
        <rFont val="Times New Roman"/>
        <family val="1"/>
      </rPr>
      <t>SSETS</t>
    </r>
    <r>
      <rPr>
        <b/>
        <sz val="10"/>
        <rFont val="Times New Roman"/>
        <family val="1"/>
      </rPr>
      <t>:</t>
    </r>
  </si>
  <si>
    <t>Total</t>
  </si>
  <si>
    <t>The Queens Borough Public Library and Affiliate</t>
  </si>
  <si>
    <t>The Mayor’s Fund to Advance New York City</t>
  </si>
  <si>
    <t>Public Realm Improvement Fund Governing Group, Inc.</t>
  </si>
  <si>
    <t>New York City Neighborhood Capital Corporation</t>
  </si>
  <si>
    <t>New York City Land Development Corporation</t>
  </si>
  <si>
    <t>New York City Industrial Development Agency</t>
  </si>
  <si>
    <t>New York City Business Assistance Corporation</t>
  </si>
  <si>
    <t>Build NYC Resource Corporation</t>
  </si>
  <si>
    <t>Brooklyn Public Library</t>
  </si>
  <si>
    <t>Brooklyn Navy Yard Development Corporation</t>
  </si>
  <si>
    <t>(in thousands)</t>
  </si>
  <si>
    <t>JUNE 30, 2024</t>
  </si>
  <si>
    <t>COMBINING STATEMENT OF NET POSITION</t>
  </si>
  <si>
    <r>
      <t>NONMAJOR COMPONENT UNITS</t>
    </r>
    <r>
      <rPr>
        <b/>
        <vertAlign val="superscript"/>
        <sz val="10"/>
        <rFont val="Times New Roman"/>
        <family val="1"/>
      </rPr>
      <t xml:space="preserve"> </t>
    </r>
  </si>
  <si>
    <t>THE CITY OF NEW YORK</t>
  </si>
  <si>
    <t>Operations  ……………………………….…….</t>
  </si>
  <si>
    <t>Donor/statutory restrictions  ……………..……..</t>
  </si>
  <si>
    <t>Debt service  …………...………………...………</t>
  </si>
  <si>
    <t>Capital projects  …………..…………………….</t>
  </si>
  <si>
    <t>Net investment in capital assets  ………….………….</t>
  </si>
  <si>
    <t>Total deferred inflows of resources  …………….</t>
  </si>
  <si>
    <t xml:space="preserve">   Total  liabilities  …..……………………………..</t>
  </si>
  <si>
    <t xml:space="preserve">   Other ……………………………………...…..…..</t>
  </si>
  <si>
    <t>Due in more than one year:</t>
  </si>
  <si>
    <t>Due within one year  ...…………………………….</t>
  </si>
  <si>
    <t>Other  ……..…………..……..…………………….</t>
  </si>
  <si>
    <t>Unearned revenue  …..…………………………….</t>
  </si>
  <si>
    <t>Accounts payable and accrued liabilities  ….…….…</t>
  </si>
  <si>
    <t>Total assets  ...………………………………....</t>
  </si>
  <si>
    <t xml:space="preserve">         software and subscription) …..................</t>
  </si>
  <si>
    <t xml:space="preserve">     Property, plant and equipment (including </t>
  </si>
  <si>
    <t>Land and construction work-in-progress  …..……</t>
  </si>
  <si>
    <t>Other  …..………………………………………..…</t>
  </si>
  <si>
    <t>Restricted cash, cash equivalents and investments  …..</t>
  </si>
  <si>
    <t>Other receivables  …...…………………..…………</t>
  </si>
  <si>
    <t>Lease receivables  …..……………………………..</t>
  </si>
  <si>
    <t>Investments  …....…….…………………….…….…</t>
  </si>
  <si>
    <t>Cash and cash equivalents  …..……………………….</t>
  </si>
  <si>
    <t>Change in net position  …………...……</t>
  </si>
  <si>
    <t>Total general revenue  …….……….…...…</t>
  </si>
  <si>
    <t>Other  ……………………………………….….</t>
  </si>
  <si>
    <t>Unrestricted Federal and State aid  ……....…</t>
  </si>
  <si>
    <r>
      <t>G</t>
    </r>
    <r>
      <rPr>
        <b/>
        <sz val="8"/>
        <rFont val="Times New Roman"/>
        <family val="1"/>
      </rPr>
      <t>ENERAL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EVENUES:</t>
    </r>
  </si>
  <si>
    <t xml:space="preserve">   Total program revenues  ..……………..….</t>
  </si>
  <si>
    <t>Capital grants, contributions and other  ..…</t>
  </si>
  <si>
    <t>Operating grants and contributions  ……..…</t>
  </si>
  <si>
    <t>Charges for services  …………………....……</t>
  </si>
  <si>
    <r>
      <t>P</t>
    </r>
    <r>
      <rPr>
        <b/>
        <sz val="8"/>
        <rFont val="Times New Roman"/>
        <family val="1"/>
      </rPr>
      <t>ROGRAM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EVENUES:</t>
    </r>
  </si>
  <si>
    <t>FOR THE YEAR ENDED JUNE 30, 2024</t>
  </si>
  <si>
    <t>COMBINING STATEMENT OF ACTIVITIES</t>
  </si>
  <si>
    <t>NONMAJOR COMPONENT UNITS</t>
  </si>
  <si>
    <t>Change in net position  ………………</t>
  </si>
  <si>
    <t>Total general revenue  …….…………….</t>
  </si>
  <si>
    <t>Other  ……………………………………….</t>
  </si>
  <si>
    <t>Unrestricted Federal and State aid  …...…</t>
  </si>
  <si>
    <t xml:space="preserve">    Total program revenues  ……………...…..</t>
  </si>
  <si>
    <t>Capital grants, contributions and other  …</t>
  </si>
  <si>
    <t>Operating grants and contributions  ……..</t>
  </si>
  <si>
    <t>Charges for services  …………………..…..</t>
  </si>
  <si>
    <t>Due from Primary Government, net  ….………………..</t>
  </si>
  <si>
    <t>JUNE 30, 2025</t>
  </si>
  <si>
    <t>Due from Primary Government, net  ………………....……..</t>
  </si>
  <si>
    <t xml:space="preserve">   Leases ….....................................................</t>
  </si>
  <si>
    <t xml:space="preserve">  </t>
  </si>
  <si>
    <t>FOR THE YEAR ENDED JUNE 30, 2025</t>
  </si>
  <si>
    <t>Net position (deficit), beginning of year - as restated…...............</t>
  </si>
  <si>
    <r>
      <rPr>
        <sz val="10"/>
        <rFont val="Times New Roman"/>
        <family val="1"/>
      </rPr>
      <t>Unrestricted  ………………………….…...……</t>
    </r>
  </si>
  <si>
    <r>
      <t xml:space="preserve">Total </t>
    </r>
    <r>
      <rPr>
        <sz val="10"/>
        <rFont val="Times New Roman"/>
        <family val="1"/>
      </rPr>
      <t>net position   …………………………</t>
    </r>
  </si>
  <si>
    <r>
      <rPr>
        <sz val="10"/>
        <rFont val="Times New Roman"/>
        <family val="1"/>
      </rPr>
      <t>Unrestricted   ……………………..…..……</t>
    </r>
  </si>
  <si>
    <r>
      <t xml:space="preserve">Total </t>
    </r>
    <r>
      <rPr>
        <sz val="10"/>
        <rFont val="Times New Roman"/>
        <family val="1"/>
      </rPr>
      <t>net position   ……...………………..</t>
    </r>
  </si>
  <si>
    <r>
      <t>E</t>
    </r>
    <r>
      <rPr>
        <b/>
        <sz val="8"/>
        <rFont val="Times New Roman"/>
        <family val="1"/>
      </rPr>
      <t xml:space="preserve">XPENSES  </t>
    </r>
    <r>
      <rPr>
        <sz val="10"/>
        <rFont val="Times New Roman"/>
        <family val="1"/>
      </rPr>
      <t>…………………………………..….</t>
    </r>
  </si>
  <si>
    <r>
      <t xml:space="preserve">Net </t>
    </r>
    <r>
      <rPr>
        <sz val="10"/>
        <rFont val="Times New Roman"/>
        <family val="1"/>
      </rPr>
      <t>(expenses) program revenues  .……...…</t>
    </r>
  </si>
  <si>
    <r>
      <t xml:space="preserve">Investment </t>
    </r>
    <r>
      <rPr>
        <sz val="10"/>
        <rFont val="Times New Roman"/>
        <family val="1"/>
      </rPr>
      <t>income   ………………..….</t>
    </r>
  </si>
  <si>
    <r>
      <rPr>
        <sz val="10"/>
        <rFont val="Times New Roman"/>
        <family val="1"/>
      </rPr>
      <t xml:space="preserve">Net position - beginning </t>
    </r>
  </si>
  <si>
    <r>
      <rPr>
        <sz val="10"/>
        <rFont val="Times New Roman"/>
        <family val="1"/>
      </rPr>
      <t>Net position - ending  …………….……</t>
    </r>
  </si>
  <si>
    <r>
      <t xml:space="preserve">Net </t>
    </r>
    <r>
      <rPr>
        <sz val="10"/>
        <rFont val="Times New Roman"/>
        <family val="1"/>
      </rPr>
      <t>(expenses) program revenues  …….…</t>
    </r>
  </si>
  <si>
    <r>
      <t xml:space="preserve">Investment </t>
    </r>
    <r>
      <rPr>
        <sz val="10"/>
        <rFont val="Times New Roman"/>
        <family val="1"/>
      </rPr>
      <t>income  ………………..…</t>
    </r>
  </si>
  <si>
    <r>
      <rPr>
        <sz val="10"/>
        <rFont val="Times New Roman"/>
        <family val="1"/>
      </rPr>
      <t>Net position ---beginning of year - as previously reported…</t>
    </r>
  </si>
  <si>
    <r>
      <rPr>
        <sz val="10"/>
        <rFont val="Times New Roman"/>
        <family val="1"/>
      </rPr>
      <t>Restatement of beginning net position…..</t>
    </r>
  </si>
  <si>
    <r>
      <rPr>
        <sz val="10"/>
        <rFont val="Times New Roman"/>
        <family val="1"/>
      </rPr>
      <t>Net position ---ending  ……………………………………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</si>
</sst>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mmmm\ d\,\ yyyy"/>
  </numFmts>
  <fonts count="10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8"/>
      <name val="Times New Roman"/>
      <family val="1"/>
    </font>
    <font>
      <b/>
      <vertAlign val="superscript"/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8" fillId="0" borderId="0" xfId="0" applyFont="1" applyFill="1" applyAlignment="1">
      <alignment horizontal="centerContinuous" wrapText="1"/>
    </xf>
    <xf numFmtId="38" fontId="7" fillId="0" borderId="0" xfId="0" applyNumberFormat="1" applyFont="1" applyFill="1" applyAlignment="1">
      <alignment horizontal="centerContinuous" wrapText="1"/>
    </xf>
    <xf numFmtId="38" fontId="6" fillId="0" borderId="0" xfId="0" applyNumberFormat="1" applyFont="1" applyFill="1" applyAlignment="1">
      <alignment horizontal="centerContinuous"/>
    </xf>
    <xf numFmtId="0" fontId="6" fillId="0" borderId="0" xfId="0" applyFont="1" applyFill="1" applyProtection="1">
      <protection locked="0"/>
    </xf>
    <xf numFmtId="0" fontId="3" fillId="0" borderId="0" xfId="0" applyFont="1" applyFill="1" applyAlignment="1">
      <alignment horizontal="centerContinuous" wrapText="1"/>
    </xf>
    <xf numFmtId="38" fontId="2" fillId="0" borderId="0" xfId="0" applyNumberFormat="1" applyFont="1" applyFill="1" applyAlignment="1">
      <alignment horizontal="centerContinuous" wrapText="1"/>
    </xf>
    <xf numFmtId="38" fontId="2" fillId="0" borderId="0" xfId="0" applyNumberFormat="1" applyFont="1" applyFill="1" applyAlignment="1">
      <alignment wrapText="1"/>
    </xf>
    <xf numFmtId="38" fontId="3" fillId="0" borderId="0" xfId="0" applyNumberFormat="1" applyFont="1" applyFill="1" applyAlignment="1">
      <alignment horizontal="center"/>
    </xf>
    <xf numFmtId="38" fontId="3" fillId="0" borderId="0" xfId="0" applyNumberFormat="1" applyFont="1" applyFill="1" applyAlignment="1">
      <alignment horizontal="center" wrapText="1"/>
    </xf>
    <xf numFmtId="38" fontId="3" fillId="0" borderId="2" xfId="0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38" fontId="2" fillId="0" borderId="4" xfId="0" applyNumberFormat="1" applyFont="1" applyFill="1" applyBorder="1" applyAlignment="1">
      <alignment wrapText="1"/>
    </xf>
    <xf numFmtId="41" fontId="2" fillId="0" borderId="0" xfId="0" applyNumberFormat="1" applyFont="1" applyFill="1" applyAlignment="1">
      <alignment horizontal="right" wrapText="1"/>
    </xf>
    <xf numFmtId="0" fontId="3" fillId="0" borderId="0" xfId="1" applyFont="1" applyFill="1"/>
    <xf numFmtId="0" fontId="0" fillId="0" borderId="0" xfId="1" applyFont="1" applyFill="1" applyAlignment="1">
      <alignment horizontal="left" indent="1"/>
    </xf>
    <xf numFmtId="0" fontId="0" fillId="0" borderId="0" xfId="1" applyFont="1" applyFill="1" applyAlignment="1">
      <alignment horizontal="left" indent="3"/>
    </xf>
    <xf numFmtId="38" fontId="2" fillId="0" borderId="0" xfId="0" applyNumberFormat="1" applyFont="1" applyFill="1" applyAlignment="1" applyProtection="1">
      <alignment wrapText="1"/>
      <protection locked="0"/>
    </xf>
    <xf numFmtId="38" fontId="0" fillId="0" borderId="0" xfId="0" applyNumberFormat="1" applyFont="1" applyFill="1" applyAlignment="1">
      <alignment horizontal="centerContinuous"/>
    </xf>
    <xf numFmtId="0" fontId="0" fillId="0" borderId="0" xfId="0" applyFont="1" applyFill="1" applyProtection="1">
      <protection locked="0"/>
    </xf>
    <xf numFmtId="164" fontId="0" fillId="0" borderId="0" xfId="1" quotePrefix="1" applyNumberFormat="1" applyFont="1" applyFill="1" applyAlignment="1">
      <alignment horizontal="centerContinuous" wrapText="1"/>
    </xf>
    <xf numFmtId="38" fontId="0" fillId="0" borderId="0" xfId="0" applyNumberFormat="1" applyFont="1" applyFill="1" applyAlignment="1">
      <alignment horizontal="centerContinuous" wrapText="1"/>
    </xf>
    <xf numFmtId="0" fontId="0" fillId="0" borderId="0" xfId="0" applyFont="1" applyFill="1" applyAlignment="1">
      <alignment horizontal="centerContinuous" wrapText="1"/>
    </xf>
    <xf numFmtId="0" fontId="0" fillId="0" borderId="0" xfId="0" applyFont="1" applyFill="1" applyAlignment="1">
      <alignment wrapText="1"/>
    </xf>
    <xf numFmtId="38" fontId="0" fillId="0" borderId="0" xfId="0" applyNumberFormat="1" applyFont="1" applyFill="1"/>
    <xf numFmtId="38" fontId="0" fillId="0" borderId="4" xfId="0" applyNumberFormat="1" applyFont="1" applyFill="1" applyBorder="1"/>
    <xf numFmtId="41" fontId="0" fillId="0" borderId="0" xfId="0" applyNumberFormat="1" applyFont="1" applyFill="1" applyAlignment="1">
      <alignment horizontal="center"/>
    </xf>
    <xf numFmtId="41" fontId="0" fillId="0" borderId="0" xfId="0" applyNumberFormat="1" applyFont="1" applyFill="1" applyAlignment="1">
      <alignment horizontal="right"/>
    </xf>
    <xf numFmtId="0" fontId="0" fillId="0" borderId="0" xfId="1" applyFont="1" applyFill="1" applyAlignment="1">
      <alignment horizontal="left" indent="2"/>
    </xf>
    <xf numFmtId="41" fontId="0" fillId="0" borderId="3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 indent="3"/>
    </xf>
    <xf numFmtId="41" fontId="0" fillId="0" borderId="0" xfId="0" applyNumberFormat="1" applyFont="1" applyFill="1" applyAlignment="1">
      <alignment horizontal="right" wrapText="1"/>
    </xf>
    <xf numFmtId="41" fontId="0" fillId="0" borderId="2" xfId="0" applyNumberFormat="1" applyFont="1" applyFill="1" applyBorder="1" applyAlignment="1">
      <alignment horizontal="right"/>
    </xf>
    <xf numFmtId="41" fontId="0" fillId="0" borderId="1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 wrapText="1" indent="3"/>
    </xf>
    <xf numFmtId="0" fontId="0" fillId="0" borderId="0" xfId="0" applyFont="1" applyFill="1"/>
    <xf numFmtId="0" fontId="0" fillId="0" borderId="0" xfId="0" applyFont="1" applyFill="1" applyAlignment="1" applyProtection="1">
      <alignment wrapText="1"/>
      <protection locked="0"/>
    </xf>
    <xf numFmtId="38" fontId="0" fillId="0" borderId="0" xfId="0" applyNumberFormat="1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ont="1" applyFill="1" applyAlignment="1">
      <alignment horizontal="left" indent="1"/>
    </xf>
    <xf numFmtId="0" fontId="9" fillId="0" borderId="0" xfId="0" applyFont="1" applyFill="1" applyProtection="1">
      <protection locked="0"/>
    </xf>
    <xf numFmtId="164" fontId="0" fillId="0" borderId="0" xfId="0" quotePrefix="1" applyNumberFormat="1" applyFont="1" applyFill="1" applyAlignment="1">
      <alignment horizontal="centerContinuous" wrapText="1"/>
    </xf>
    <xf numFmtId="0" fontId="0" fillId="0" borderId="0" xfId="0" applyFont="1" applyFill="1" applyAlignment="1">
      <alignment horizontal="left" indent="2"/>
    </xf>
    <xf numFmtId="0" fontId="8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41" fontId="3" fillId="0" borderId="0" xfId="0" applyNumberFormat="1" applyFont="1" applyFill="1" applyAlignment="1">
      <alignment horizontal="right" wrapText="1"/>
    </xf>
    <xf numFmtId="38" fontId="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Font="1" applyFill="1" applyAlignment="1">
      <alignment horizontal="centerContinuous"/>
    </xf>
    <xf numFmtId="38" fontId="0" fillId="0" borderId="0" xfId="0" applyNumberFormat="1" applyFont="1" applyFill="1" applyAlignment="1">
      <alignment horizontal="center"/>
    </xf>
    <xf numFmtId="41" fontId="0" fillId="0" borderId="3" xfId="0" applyNumberFormat="1" applyFont="1" applyFill="1" applyBorder="1" applyAlignment="1">
      <alignment horizontal="right" wrapText="1"/>
    </xf>
    <xf numFmtId="41" fontId="0" fillId="0" borderId="3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Alignment="1">
      <alignment horizontal="center" wrapText="1"/>
    </xf>
    <xf numFmtId="41" fontId="0" fillId="0" borderId="2" xfId="0" applyNumberFormat="1" applyFont="1" applyFill="1" applyBorder="1" applyAlignment="1">
      <alignment horizontal="right" wrapText="1"/>
    </xf>
    <xf numFmtId="41" fontId="0" fillId="0" borderId="2" xfId="0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horizontal="left" indent="5"/>
    </xf>
    <xf numFmtId="38" fontId="0" fillId="0" borderId="0" xfId="0" applyNumberFormat="1" applyFont="1" applyFill="1" applyAlignment="1" applyProtection="1">
      <alignment horizontal="center"/>
      <protection locked="0"/>
    </xf>
    <xf numFmtId="0" fontId="0" fillId="0" borderId="0" xfId="0" applyAlignment="1">
      <alignment shrinkToFit="1"/>
    </xf>
  </cellXfs>
  <cellStyles count="2">
    <cellStyle name="Normal" xfId="0" builtinId="0"/>
    <cellStyle name="Normal 2" xfId="1" xr:uid="{D540DEBE-D97A-4E90-AE84-182A368A5E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EE728-1E8E-48E5-913F-9AA3F5F6B328}">
  <dimension ref="A1"/>
  <sheetViews>
    <sheetView workbookViewId="0"/>
  </sheetViews>
  <sheetFormatPr defaultRowHeight="13.2" x14ac:dyDescent="0.25"/>
  <cols>
    <col min="1" max="16384" width="8.88671875" style="5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BDE61-0B88-4FB2-B256-68FE0817DB6A}">
  <sheetPr>
    <pageSetUpPr fitToPage="1"/>
  </sheetPr>
  <dimension ref="A1:W49"/>
  <sheetViews>
    <sheetView tabSelected="1" workbookViewId="0"/>
  </sheetViews>
  <sheetFormatPr defaultColWidth="9.33203125" defaultRowHeight="13.2" x14ac:dyDescent="0.25"/>
  <cols>
    <col min="1" max="1" width="49.33203125" style="36" customWidth="1"/>
    <col min="2" max="2" width="3" style="17" customWidth="1"/>
    <col min="3" max="3" width="14.6640625" style="37" customWidth="1"/>
    <col min="4" max="4" width="3" style="17" customWidth="1"/>
    <col min="5" max="5" width="13.109375" style="37" customWidth="1"/>
    <col min="6" max="6" width="3" style="37" customWidth="1"/>
    <col min="7" max="7" width="13.6640625" style="37" customWidth="1"/>
    <col min="8" max="8" width="3" style="17" customWidth="1"/>
    <col min="9" max="9" width="13.6640625" style="17" customWidth="1"/>
    <col min="10" max="10" width="3" style="17" customWidth="1"/>
    <col min="11" max="11" width="12.6640625" style="17" bestFit="1" customWidth="1"/>
    <col min="12" max="12" width="3" style="17" customWidth="1"/>
    <col min="13" max="13" width="13.77734375" style="17" customWidth="1"/>
    <col min="14" max="14" width="3" style="17" customWidth="1"/>
    <col min="15" max="15" width="13.6640625" style="17" customWidth="1"/>
    <col min="16" max="16" width="3" style="17" customWidth="1"/>
    <col min="17" max="17" width="14.77734375" style="17" customWidth="1"/>
    <col min="18" max="18" width="3" style="17" customWidth="1"/>
    <col min="19" max="19" width="14.33203125" style="17" customWidth="1"/>
    <col min="20" max="20" width="3" style="17" customWidth="1"/>
    <col min="21" max="21" width="16.109375" style="17" customWidth="1"/>
    <col min="22" max="22" width="3" style="17" customWidth="1"/>
    <col min="23" max="23" width="13.77734375" style="17" customWidth="1"/>
    <col min="24" max="16384" width="9.33203125" style="19"/>
  </cols>
  <sheetData>
    <row r="1" spans="1:23" s="4" customFormat="1" ht="15.6" x14ac:dyDescent="0.3">
      <c r="A1" s="1" t="s">
        <v>49</v>
      </c>
      <c r="B1" s="2"/>
      <c r="C1" s="3"/>
      <c r="D1" s="2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5" t="s">
        <v>48</v>
      </c>
      <c r="B2" s="6"/>
      <c r="C2" s="18"/>
      <c r="D2" s="6"/>
      <c r="E2" s="18"/>
      <c r="F2" s="18"/>
      <c r="G2" s="1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5" t="s">
        <v>47</v>
      </c>
      <c r="B3" s="6"/>
      <c r="C3" s="18"/>
      <c r="D3" s="6"/>
      <c r="E3" s="18"/>
      <c r="F3" s="18"/>
      <c r="G3" s="18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20" t="s">
        <v>95</v>
      </c>
      <c r="B4" s="21"/>
      <c r="C4" s="18"/>
      <c r="D4" s="21"/>
      <c r="E4" s="18"/>
      <c r="F4" s="18"/>
      <c r="G4" s="18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23" x14ac:dyDescent="0.25">
      <c r="A5" s="22" t="s">
        <v>45</v>
      </c>
      <c r="B5" s="21"/>
      <c r="C5" s="18"/>
      <c r="D5" s="21"/>
      <c r="E5" s="18"/>
      <c r="F5" s="18"/>
      <c r="G5" s="18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1:23" x14ac:dyDescent="0.25">
      <c r="A6" s="23"/>
      <c r="B6" s="7"/>
      <c r="C6" s="24"/>
      <c r="D6" s="24"/>
      <c r="E6" s="24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4"/>
    </row>
    <row r="7" spans="1:23" ht="91.5" customHeight="1" x14ac:dyDescent="0.25">
      <c r="A7" s="23"/>
      <c r="B7" s="8"/>
      <c r="C7" s="9" t="s">
        <v>44</v>
      </c>
      <c r="D7" s="9"/>
      <c r="E7" s="9" t="s">
        <v>43</v>
      </c>
      <c r="F7" s="9"/>
      <c r="G7" s="9" t="s">
        <v>42</v>
      </c>
      <c r="H7" s="9"/>
      <c r="I7" s="10" t="s">
        <v>41</v>
      </c>
      <c r="J7" s="9"/>
      <c r="K7" s="9" t="s">
        <v>40</v>
      </c>
      <c r="L7" s="9"/>
      <c r="M7" s="9" t="s">
        <v>39</v>
      </c>
      <c r="N7" s="9"/>
      <c r="O7" s="9" t="s">
        <v>38</v>
      </c>
      <c r="P7" s="9"/>
      <c r="Q7" s="9" t="s">
        <v>37</v>
      </c>
      <c r="R7" s="9"/>
      <c r="S7" s="9" t="s">
        <v>36</v>
      </c>
      <c r="T7" s="9"/>
      <c r="U7" s="9" t="s">
        <v>35</v>
      </c>
      <c r="V7" s="8"/>
      <c r="W7" s="9" t="s">
        <v>34</v>
      </c>
    </row>
    <row r="8" spans="1:23" x14ac:dyDescent="0.25">
      <c r="A8" s="11" t="s">
        <v>33</v>
      </c>
      <c r="B8" s="7"/>
      <c r="C8" s="25"/>
      <c r="D8" s="7"/>
      <c r="E8" s="12"/>
      <c r="F8" s="7"/>
      <c r="G8" s="12"/>
      <c r="H8" s="7"/>
      <c r="I8" s="7"/>
      <c r="J8" s="24"/>
      <c r="K8" s="25"/>
      <c r="L8" s="7"/>
      <c r="M8" s="12"/>
      <c r="N8" s="7"/>
      <c r="O8" s="12"/>
      <c r="P8" s="7"/>
      <c r="Q8" s="12"/>
      <c r="R8" s="7"/>
      <c r="S8" s="12"/>
      <c r="T8" s="7"/>
      <c r="U8" s="12"/>
      <c r="V8" s="7"/>
      <c r="W8" s="25"/>
    </row>
    <row r="9" spans="1:23" x14ac:dyDescent="0.25">
      <c r="A9" s="15" t="s">
        <v>32</v>
      </c>
      <c r="B9" s="26" t="s">
        <v>0</v>
      </c>
      <c r="C9" s="27">
        <v>11434</v>
      </c>
      <c r="D9" s="26" t="s">
        <v>0</v>
      </c>
      <c r="E9" s="27">
        <v>33452</v>
      </c>
      <c r="F9" s="26" t="s">
        <v>0</v>
      </c>
      <c r="G9" s="27">
        <v>2905</v>
      </c>
      <c r="H9" s="26" t="s">
        <v>0</v>
      </c>
      <c r="I9" s="27">
        <v>198</v>
      </c>
      <c r="J9" s="26" t="s">
        <v>0</v>
      </c>
      <c r="K9" s="27">
        <v>3832</v>
      </c>
      <c r="L9" s="26" t="s">
        <v>0</v>
      </c>
      <c r="M9" s="27">
        <v>3</v>
      </c>
      <c r="N9" s="26" t="s">
        <v>0</v>
      </c>
      <c r="O9" s="27">
        <v>2625</v>
      </c>
      <c r="P9" s="26" t="s">
        <v>0</v>
      </c>
      <c r="Q9" s="27">
        <v>0</v>
      </c>
      <c r="R9" s="26" t="s">
        <v>0</v>
      </c>
      <c r="S9" s="27">
        <v>4627</v>
      </c>
      <c r="T9" s="26" t="s">
        <v>0</v>
      </c>
      <c r="U9" s="27">
        <v>51453</v>
      </c>
      <c r="V9" s="26" t="s">
        <v>0</v>
      </c>
      <c r="W9" s="27">
        <f>SUM(B9:U9)</f>
        <v>110529</v>
      </c>
    </row>
    <row r="10" spans="1:23" x14ac:dyDescent="0.25">
      <c r="A10" s="15" t="s">
        <v>31</v>
      </c>
      <c r="B10" s="13"/>
      <c r="C10" s="27">
        <v>0</v>
      </c>
      <c r="D10" s="27"/>
      <c r="E10" s="27">
        <v>46641</v>
      </c>
      <c r="F10" s="27"/>
      <c r="G10" s="27">
        <v>7230</v>
      </c>
      <c r="H10" s="27"/>
      <c r="I10" s="27">
        <v>0</v>
      </c>
      <c r="J10" s="27"/>
      <c r="K10" s="27">
        <v>24513</v>
      </c>
      <c r="L10" s="27"/>
      <c r="M10" s="27">
        <v>0</v>
      </c>
      <c r="N10" s="27"/>
      <c r="O10" s="27">
        <v>8499</v>
      </c>
      <c r="P10" s="27"/>
      <c r="Q10" s="27">
        <v>0</v>
      </c>
      <c r="R10" s="27"/>
      <c r="S10" s="27">
        <v>10753</v>
      </c>
      <c r="T10" s="27"/>
      <c r="U10" s="27">
        <v>53194</v>
      </c>
      <c r="V10" s="13"/>
      <c r="W10" s="27">
        <f>SUM(B10:U10)</f>
        <v>150830</v>
      </c>
    </row>
    <row r="11" spans="1:23" x14ac:dyDescent="0.25">
      <c r="A11" s="15" t="s">
        <v>30</v>
      </c>
      <c r="B11" s="13"/>
      <c r="C11" s="27">
        <v>421466</v>
      </c>
      <c r="D11" s="27"/>
      <c r="E11" s="27">
        <v>0</v>
      </c>
      <c r="F11" s="27"/>
      <c r="G11" s="27">
        <v>0</v>
      </c>
      <c r="H11" s="27"/>
      <c r="I11" s="27">
        <v>0</v>
      </c>
      <c r="J11" s="27"/>
      <c r="K11" s="27">
        <v>0</v>
      </c>
      <c r="L11" s="27"/>
      <c r="M11" s="27">
        <v>0</v>
      </c>
      <c r="N11" s="27"/>
      <c r="O11" s="27">
        <v>0</v>
      </c>
      <c r="P11" s="27"/>
      <c r="Q11" s="27">
        <v>0</v>
      </c>
      <c r="R11" s="27"/>
      <c r="S11" s="27">
        <v>0</v>
      </c>
      <c r="T11" s="27"/>
      <c r="U11" s="27">
        <v>0</v>
      </c>
      <c r="V11" s="13"/>
      <c r="W11" s="27">
        <f>SUM(B11:U11)</f>
        <v>421466</v>
      </c>
    </row>
    <row r="12" spans="1:23" x14ac:dyDescent="0.25">
      <c r="A12" s="15" t="s">
        <v>29</v>
      </c>
      <c r="B12" s="13"/>
      <c r="C12" s="27">
        <v>12121</v>
      </c>
      <c r="D12" s="27"/>
      <c r="E12" s="27">
        <v>11199</v>
      </c>
      <c r="F12" s="27"/>
      <c r="G12" s="27">
        <v>3</v>
      </c>
      <c r="H12" s="27"/>
      <c r="I12" s="27">
        <v>11</v>
      </c>
      <c r="J12" s="27"/>
      <c r="K12" s="27">
        <v>152</v>
      </c>
      <c r="L12" s="27"/>
      <c r="M12" s="27">
        <v>4</v>
      </c>
      <c r="N12" s="27"/>
      <c r="O12" s="27">
        <v>16</v>
      </c>
      <c r="P12" s="27"/>
      <c r="Q12" s="27">
        <v>0</v>
      </c>
      <c r="R12" s="27"/>
      <c r="S12" s="27">
        <v>2165</v>
      </c>
      <c r="T12" s="27"/>
      <c r="U12" s="27">
        <v>9766</v>
      </c>
      <c r="V12" s="13"/>
      <c r="W12" s="27">
        <f>SUM(B12:U12)</f>
        <v>35437</v>
      </c>
    </row>
    <row r="13" spans="1:23" x14ac:dyDescent="0.25">
      <c r="A13" s="15" t="s">
        <v>96</v>
      </c>
      <c r="B13" s="13"/>
      <c r="C13" s="27">
        <v>0</v>
      </c>
      <c r="D13" s="27"/>
      <c r="E13" s="27">
        <v>3938</v>
      </c>
      <c r="F13" s="27"/>
      <c r="G13" s="27">
        <v>0</v>
      </c>
      <c r="H13" s="27"/>
      <c r="I13" s="27">
        <v>0</v>
      </c>
      <c r="J13" s="27"/>
      <c r="K13" s="27">
        <v>0</v>
      </c>
      <c r="L13" s="27"/>
      <c r="M13" s="27">
        <v>0</v>
      </c>
      <c r="N13" s="27"/>
      <c r="O13" s="27">
        <v>0</v>
      </c>
      <c r="P13" s="27"/>
      <c r="Q13" s="27">
        <v>0</v>
      </c>
      <c r="R13" s="27"/>
      <c r="S13" s="27">
        <v>0</v>
      </c>
      <c r="T13" s="27"/>
      <c r="U13" s="27">
        <v>5513</v>
      </c>
      <c r="V13" s="13"/>
      <c r="W13" s="27">
        <f>SUM(B13:U13)</f>
        <v>9451</v>
      </c>
    </row>
    <row r="14" spans="1:23" x14ac:dyDescent="0.25">
      <c r="A14" s="15" t="s">
        <v>28</v>
      </c>
      <c r="B14" s="13"/>
      <c r="C14" s="27">
        <v>68601</v>
      </c>
      <c r="D14" s="27"/>
      <c r="E14" s="27">
        <v>27029</v>
      </c>
      <c r="F14" s="27"/>
      <c r="G14" s="27">
        <v>0</v>
      </c>
      <c r="H14" s="27"/>
      <c r="I14" s="27">
        <v>2602</v>
      </c>
      <c r="J14" s="27"/>
      <c r="K14" s="27">
        <v>3077</v>
      </c>
      <c r="L14" s="27"/>
      <c r="M14" s="27">
        <v>0</v>
      </c>
      <c r="N14" s="27"/>
      <c r="O14" s="27">
        <v>0</v>
      </c>
      <c r="P14" s="27"/>
      <c r="Q14" s="27">
        <v>54784</v>
      </c>
      <c r="R14" s="27"/>
      <c r="S14" s="27">
        <v>0</v>
      </c>
      <c r="T14" s="27"/>
      <c r="U14" s="27">
        <v>0</v>
      </c>
      <c r="V14" s="13"/>
      <c r="W14" s="27">
        <f>SUM(B14:U14)</f>
        <v>156093</v>
      </c>
    </row>
    <row r="15" spans="1:23" x14ac:dyDescent="0.25">
      <c r="A15" s="15" t="s">
        <v>27</v>
      </c>
      <c r="B15" s="13"/>
      <c r="C15" s="27">
        <v>6434</v>
      </c>
      <c r="D15" s="27"/>
      <c r="E15" s="27">
        <v>723</v>
      </c>
      <c r="F15" s="27"/>
      <c r="G15" s="27">
        <v>0</v>
      </c>
      <c r="H15" s="27"/>
      <c r="I15" s="27">
        <v>0</v>
      </c>
      <c r="J15" s="27"/>
      <c r="K15" s="27">
        <v>0</v>
      </c>
      <c r="L15" s="27"/>
      <c r="M15" s="27">
        <v>0</v>
      </c>
      <c r="N15" s="27"/>
      <c r="O15" s="27">
        <v>0</v>
      </c>
      <c r="P15" s="27"/>
      <c r="Q15" s="27">
        <v>0</v>
      </c>
      <c r="R15" s="27"/>
      <c r="S15" s="27">
        <v>0</v>
      </c>
      <c r="T15" s="27"/>
      <c r="U15" s="27">
        <v>306</v>
      </c>
      <c r="V15" s="13"/>
      <c r="W15" s="27">
        <f>SUM(B15:U15)</f>
        <v>7463</v>
      </c>
    </row>
    <row r="16" spans="1:23" x14ac:dyDescent="0.25">
      <c r="A16" s="15" t="s">
        <v>26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3" x14ac:dyDescent="0.25">
      <c r="A17" s="28" t="s">
        <v>25</v>
      </c>
      <c r="B17" s="27"/>
      <c r="C17" s="27">
        <v>132822</v>
      </c>
      <c r="D17" s="27"/>
      <c r="E17" s="27">
        <v>37748</v>
      </c>
      <c r="F17" s="27"/>
      <c r="G17" s="27">
        <v>0</v>
      </c>
      <c r="H17" s="27"/>
      <c r="I17" s="27">
        <v>0</v>
      </c>
      <c r="J17" s="27"/>
      <c r="K17" s="27">
        <v>0</v>
      </c>
      <c r="L17" s="27"/>
      <c r="M17" s="27">
        <v>0</v>
      </c>
      <c r="N17" s="27"/>
      <c r="O17" s="27">
        <v>0</v>
      </c>
      <c r="P17" s="27"/>
      <c r="Q17" s="27">
        <v>0</v>
      </c>
      <c r="R17" s="27"/>
      <c r="S17" s="27">
        <v>0</v>
      </c>
      <c r="T17" s="27"/>
      <c r="U17" s="27">
        <v>13700</v>
      </c>
      <c r="V17" s="27"/>
      <c r="W17" s="27">
        <f>SUM(C17:U17)</f>
        <v>184270</v>
      </c>
    </row>
    <row r="18" spans="1:23" x14ac:dyDescent="0.25">
      <c r="A18" s="28" t="s">
        <v>24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</row>
    <row r="19" spans="1:23" x14ac:dyDescent="0.25">
      <c r="A19" s="28" t="s">
        <v>23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</row>
    <row r="20" spans="1:23" x14ac:dyDescent="0.25">
      <c r="A20" s="28" t="s">
        <v>22</v>
      </c>
      <c r="B20" s="27"/>
      <c r="C20" s="27">
        <v>485444</v>
      </c>
      <c r="D20" s="27"/>
      <c r="E20" s="27">
        <v>66542</v>
      </c>
      <c r="F20" s="27"/>
      <c r="G20" s="27">
        <v>0</v>
      </c>
      <c r="H20" s="27"/>
      <c r="I20" s="27">
        <v>0</v>
      </c>
      <c r="J20" s="27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v>46834</v>
      </c>
      <c r="V20" s="27"/>
      <c r="W20" s="27">
        <f>SUM(C20:U20)</f>
        <v>598820</v>
      </c>
    </row>
    <row r="21" spans="1:23" x14ac:dyDescent="0.25">
      <c r="A21" s="28" t="s">
        <v>21</v>
      </c>
      <c r="B21" s="27"/>
      <c r="C21" s="27">
        <v>153040</v>
      </c>
      <c r="D21" s="27"/>
      <c r="E21" s="27">
        <v>19304</v>
      </c>
      <c r="F21" s="27"/>
      <c r="G21" s="27">
        <v>0</v>
      </c>
      <c r="H21" s="27"/>
      <c r="I21" s="27">
        <v>0</v>
      </c>
      <c r="J21" s="27"/>
      <c r="K21" s="27">
        <v>0</v>
      </c>
      <c r="L21" s="27"/>
      <c r="M21" s="27">
        <v>0</v>
      </c>
      <c r="N21" s="27"/>
      <c r="O21" s="27">
        <v>0</v>
      </c>
      <c r="P21" s="27"/>
      <c r="Q21" s="27">
        <v>0</v>
      </c>
      <c r="R21" s="27"/>
      <c r="S21" s="27">
        <v>0</v>
      </c>
      <c r="T21" s="27"/>
      <c r="U21" s="27">
        <v>9975</v>
      </c>
      <c r="V21" s="27"/>
      <c r="W21" s="27">
        <f>SUM(C21:U21)</f>
        <v>182319</v>
      </c>
    </row>
    <row r="22" spans="1:23" x14ac:dyDescent="0.25">
      <c r="A22" s="16" t="s">
        <v>20</v>
      </c>
      <c r="B22" s="27"/>
      <c r="C22" s="29">
        <f>SUM(C9:C21)</f>
        <v>1291362</v>
      </c>
      <c r="D22" s="27"/>
      <c r="E22" s="29">
        <f>SUM(E9:E21)</f>
        <v>246576</v>
      </c>
      <c r="F22" s="27"/>
      <c r="G22" s="29">
        <f>SUM(G9:G21)</f>
        <v>10138</v>
      </c>
      <c r="H22" s="27"/>
      <c r="I22" s="29">
        <f>SUM(I9:I21)</f>
        <v>2811</v>
      </c>
      <c r="J22" s="27"/>
      <c r="K22" s="29">
        <f>SUM(K9:K21)</f>
        <v>31574</v>
      </c>
      <c r="L22" s="27"/>
      <c r="M22" s="29">
        <f>SUM(M9:M21)</f>
        <v>7</v>
      </c>
      <c r="N22" s="27"/>
      <c r="O22" s="29">
        <f>SUM(O9:O21)</f>
        <v>11140</v>
      </c>
      <c r="P22" s="27"/>
      <c r="Q22" s="29">
        <f>SUM(Q9:Q21)</f>
        <v>54784</v>
      </c>
      <c r="R22" s="27"/>
      <c r="S22" s="29">
        <f>SUM(S9:S21)</f>
        <v>17545</v>
      </c>
      <c r="T22" s="27"/>
      <c r="U22" s="29">
        <f>SUM(U9:U21)</f>
        <v>190741</v>
      </c>
      <c r="V22" s="27"/>
      <c r="W22" s="29">
        <f>SUM(W9:W21)</f>
        <v>1856678</v>
      </c>
    </row>
    <row r="23" spans="1:23" x14ac:dyDescent="0.25">
      <c r="A23" s="23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</row>
    <row r="24" spans="1:23" x14ac:dyDescent="0.25">
      <c r="A24" s="11" t="s">
        <v>19</v>
      </c>
      <c r="B24" s="13"/>
      <c r="C24" s="27"/>
      <c r="D24" s="13"/>
      <c r="E24" s="13"/>
      <c r="F24" s="13"/>
      <c r="G24" s="13"/>
      <c r="H24" s="27"/>
      <c r="I24" s="27"/>
      <c r="J24" s="27"/>
      <c r="K24" s="27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27"/>
    </row>
    <row r="25" spans="1:23" x14ac:dyDescent="0.25">
      <c r="A25" s="15" t="s">
        <v>18</v>
      </c>
      <c r="B25" s="27"/>
      <c r="C25" s="27">
        <v>13724</v>
      </c>
      <c r="D25" s="27"/>
      <c r="E25" s="27">
        <v>15716</v>
      </c>
      <c r="F25" s="27"/>
      <c r="G25" s="27">
        <v>78</v>
      </c>
      <c r="H25" s="27"/>
      <c r="I25" s="27">
        <v>7</v>
      </c>
      <c r="J25" s="27"/>
      <c r="K25" s="27">
        <v>2197</v>
      </c>
      <c r="L25" s="27"/>
      <c r="M25" s="27">
        <v>2</v>
      </c>
      <c r="N25" s="27"/>
      <c r="O25" s="27">
        <v>29</v>
      </c>
      <c r="P25" s="27"/>
      <c r="Q25" s="27">
        <v>87</v>
      </c>
      <c r="R25" s="27"/>
      <c r="S25" s="27">
        <v>1116</v>
      </c>
      <c r="T25" s="27"/>
      <c r="U25" s="27">
        <v>8494</v>
      </c>
      <c r="V25" s="27"/>
      <c r="W25" s="27">
        <f t="shared" ref="W25:W27" si="0">SUM(B25:U25)</f>
        <v>41450</v>
      </c>
    </row>
    <row r="26" spans="1:23" x14ac:dyDescent="0.25">
      <c r="A26" s="15" t="s">
        <v>17</v>
      </c>
      <c r="B26" s="13"/>
      <c r="C26" s="27">
        <v>27893</v>
      </c>
      <c r="D26" s="31"/>
      <c r="E26" s="27">
        <v>11726</v>
      </c>
      <c r="F26" s="31"/>
      <c r="G26" s="27">
        <v>97</v>
      </c>
      <c r="H26" s="27"/>
      <c r="I26" s="27">
        <v>0</v>
      </c>
      <c r="J26" s="27"/>
      <c r="K26" s="27">
        <v>1771</v>
      </c>
      <c r="L26" s="31"/>
      <c r="M26" s="27">
        <v>0</v>
      </c>
      <c r="N26" s="31"/>
      <c r="O26" s="27">
        <v>0</v>
      </c>
      <c r="P26" s="31"/>
      <c r="Q26" s="27">
        <v>0</v>
      </c>
      <c r="R26" s="31"/>
      <c r="S26" s="27">
        <v>0</v>
      </c>
      <c r="T26" s="31"/>
      <c r="U26" s="27">
        <v>10</v>
      </c>
      <c r="V26" s="13"/>
      <c r="W26" s="27">
        <f t="shared" si="0"/>
        <v>41497</v>
      </c>
    </row>
    <row r="27" spans="1:23" x14ac:dyDescent="0.25">
      <c r="A27" s="15" t="s">
        <v>16</v>
      </c>
      <c r="B27" s="13"/>
      <c r="C27" s="27">
        <v>0</v>
      </c>
      <c r="D27" s="13"/>
      <c r="E27" s="27">
        <v>7132</v>
      </c>
      <c r="F27" s="13"/>
      <c r="G27" s="27">
        <v>8</v>
      </c>
      <c r="H27" s="27"/>
      <c r="I27" s="27">
        <v>0</v>
      </c>
      <c r="J27" s="27"/>
      <c r="K27" s="27">
        <v>3113</v>
      </c>
      <c r="L27" s="13"/>
      <c r="M27" s="27">
        <v>0</v>
      </c>
      <c r="N27" s="13"/>
      <c r="O27" s="27">
        <v>0</v>
      </c>
      <c r="P27" s="13"/>
      <c r="Q27" s="27">
        <v>0</v>
      </c>
      <c r="R27" s="13"/>
      <c r="S27" s="27">
        <v>0</v>
      </c>
      <c r="T27" s="13"/>
      <c r="U27" s="27">
        <v>1327</v>
      </c>
      <c r="V27" s="13"/>
      <c r="W27" s="27">
        <f t="shared" si="0"/>
        <v>11580</v>
      </c>
    </row>
    <row r="28" spans="1:23" x14ac:dyDescent="0.25">
      <c r="A28" s="15" t="s">
        <v>15</v>
      </c>
      <c r="B28" s="13"/>
      <c r="C28" s="27"/>
      <c r="D28" s="13"/>
      <c r="E28" s="27"/>
      <c r="F28" s="13"/>
      <c r="G28" s="27"/>
      <c r="H28" s="27"/>
      <c r="I28" s="27"/>
      <c r="J28" s="27"/>
      <c r="K28" s="27"/>
      <c r="L28" s="13"/>
      <c r="M28" s="27"/>
      <c r="N28" s="13"/>
      <c r="O28" s="27"/>
      <c r="P28" s="13"/>
      <c r="Q28" s="27"/>
      <c r="R28" s="13"/>
      <c r="S28" s="27"/>
      <c r="T28" s="13"/>
      <c r="U28" s="27"/>
      <c r="V28" s="13"/>
      <c r="W28" s="27"/>
    </row>
    <row r="29" spans="1:23" x14ac:dyDescent="0.25">
      <c r="A29" s="28" t="s">
        <v>14</v>
      </c>
      <c r="B29" s="13"/>
      <c r="C29" s="27">
        <v>52509</v>
      </c>
      <c r="D29" s="31"/>
      <c r="E29" s="27">
        <v>3865</v>
      </c>
      <c r="F29" s="31"/>
      <c r="G29" s="27">
        <v>0</v>
      </c>
      <c r="H29" s="27"/>
      <c r="I29" s="27">
        <v>0</v>
      </c>
      <c r="J29" s="27"/>
      <c r="K29" s="27">
        <v>0</v>
      </c>
      <c r="L29" s="31"/>
      <c r="M29" s="27">
        <v>0</v>
      </c>
      <c r="N29" s="31"/>
      <c r="O29" s="27">
        <v>0</v>
      </c>
      <c r="P29" s="31"/>
      <c r="Q29" s="27">
        <v>0</v>
      </c>
      <c r="R29" s="31"/>
      <c r="S29" s="27">
        <v>0</v>
      </c>
      <c r="T29" s="31"/>
      <c r="U29" s="27">
        <v>1388</v>
      </c>
      <c r="V29" s="13"/>
      <c r="W29" s="27">
        <f>SUM(B29:U29)</f>
        <v>57762</v>
      </c>
    </row>
    <row r="30" spans="1:23" x14ac:dyDescent="0.25">
      <c r="A30" s="28" t="s">
        <v>13</v>
      </c>
      <c r="B30" s="13"/>
      <c r="C30" s="27"/>
      <c r="D30" s="31"/>
      <c r="E30" s="27"/>
      <c r="F30" s="31"/>
      <c r="G30" s="27"/>
      <c r="H30" s="27"/>
      <c r="I30" s="27"/>
      <c r="J30" s="27"/>
      <c r="K30" s="27"/>
      <c r="L30" s="31"/>
      <c r="M30" s="27"/>
      <c r="N30" s="31"/>
      <c r="O30" s="27"/>
      <c r="P30" s="31"/>
      <c r="Q30" s="27"/>
      <c r="R30" s="31"/>
      <c r="S30" s="27"/>
      <c r="T30" s="31"/>
      <c r="U30" s="27"/>
      <c r="V30" s="13"/>
      <c r="W30" s="27"/>
    </row>
    <row r="31" spans="1:23" x14ac:dyDescent="0.25">
      <c r="A31" s="28" t="s">
        <v>97</v>
      </c>
      <c r="B31" s="13"/>
      <c r="C31" s="27">
        <v>183861</v>
      </c>
      <c r="D31" s="31"/>
      <c r="E31" s="27">
        <v>20217</v>
      </c>
      <c r="F31" s="31"/>
      <c r="G31" s="27">
        <v>0</v>
      </c>
      <c r="H31" s="27"/>
      <c r="I31" s="27">
        <v>0</v>
      </c>
      <c r="J31" s="27"/>
      <c r="K31" s="27">
        <v>0</v>
      </c>
      <c r="L31" s="31"/>
      <c r="M31" s="27">
        <v>0</v>
      </c>
      <c r="N31" s="31"/>
      <c r="O31" s="27">
        <v>0</v>
      </c>
      <c r="P31" s="31"/>
      <c r="Q31" s="27">
        <v>0</v>
      </c>
      <c r="R31" s="31"/>
      <c r="S31" s="27">
        <v>0</v>
      </c>
      <c r="T31" s="31"/>
      <c r="U31" s="27">
        <v>9842</v>
      </c>
      <c r="V31" s="13"/>
      <c r="W31" s="27">
        <f>SUM(B31:U31)</f>
        <v>213920</v>
      </c>
    </row>
    <row r="32" spans="1:23" x14ac:dyDescent="0.25">
      <c r="A32" s="28" t="s">
        <v>12</v>
      </c>
      <c r="B32" s="13"/>
      <c r="C32" s="27">
        <v>155868</v>
      </c>
      <c r="D32" s="13"/>
      <c r="E32" s="27">
        <v>10311</v>
      </c>
      <c r="F32" s="13"/>
      <c r="G32" s="27">
        <v>0</v>
      </c>
      <c r="H32" s="27"/>
      <c r="I32" s="27">
        <v>0</v>
      </c>
      <c r="J32" s="27"/>
      <c r="K32" s="27">
        <v>0</v>
      </c>
      <c r="L32" s="13"/>
      <c r="M32" s="27">
        <v>0</v>
      </c>
      <c r="N32" s="13"/>
      <c r="O32" s="27">
        <v>0</v>
      </c>
      <c r="P32" s="13"/>
      <c r="Q32" s="27">
        <v>0</v>
      </c>
      <c r="R32" s="13"/>
      <c r="S32" s="27">
        <v>0</v>
      </c>
      <c r="T32" s="13"/>
      <c r="U32" s="27">
        <v>8452</v>
      </c>
      <c r="V32" s="13"/>
      <c r="W32" s="27">
        <f>SUM(B32:U32)</f>
        <v>174631</v>
      </c>
    </row>
    <row r="33" spans="1:23" x14ac:dyDescent="0.25">
      <c r="A33" s="16" t="s">
        <v>11</v>
      </c>
      <c r="B33" s="13"/>
      <c r="C33" s="29">
        <f>SUM(C25:C32)</f>
        <v>433855</v>
      </c>
      <c r="D33" s="27"/>
      <c r="E33" s="29">
        <f>SUM(E25:E32)</f>
        <v>68967</v>
      </c>
      <c r="F33" s="27"/>
      <c r="G33" s="29">
        <f>SUM(G25:G32)</f>
        <v>183</v>
      </c>
      <c r="H33" s="27"/>
      <c r="I33" s="29">
        <f>SUM(I25:I32)</f>
        <v>7</v>
      </c>
      <c r="J33" s="27"/>
      <c r="K33" s="29">
        <f>SUM(K25:K32)</f>
        <v>7081</v>
      </c>
      <c r="L33" s="27"/>
      <c r="M33" s="29">
        <f>SUM(M25:M32)</f>
        <v>2</v>
      </c>
      <c r="N33" s="27"/>
      <c r="O33" s="29">
        <f>SUM(O25:O32)</f>
        <v>29</v>
      </c>
      <c r="P33" s="27"/>
      <c r="Q33" s="29">
        <f>SUM(Q25:Q32)</f>
        <v>87</v>
      </c>
      <c r="R33" s="27"/>
      <c r="S33" s="29">
        <f>SUM(S25:S32)</f>
        <v>1116</v>
      </c>
      <c r="T33" s="27"/>
      <c r="U33" s="29">
        <f>SUM(U25:U32)</f>
        <v>29513</v>
      </c>
      <c r="V33" s="13"/>
      <c r="W33" s="29">
        <f>SUM(W25:W32)</f>
        <v>540840</v>
      </c>
    </row>
    <row r="34" spans="1:23" x14ac:dyDescent="0.25">
      <c r="A34" s="23"/>
      <c r="B34" s="13"/>
      <c r="C34" s="27"/>
      <c r="D34" s="13"/>
      <c r="E34" s="13"/>
      <c r="F34" s="13"/>
      <c r="G34" s="13"/>
      <c r="H34" s="27"/>
      <c r="I34" s="27"/>
      <c r="J34" s="27"/>
      <c r="K34" s="2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27"/>
    </row>
    <row r="35" spans="1:23" x14ac:dyDescent="0.25">
      <c r="A35" s="14" t="s">
        <v>10</v>
      </c>
      <c r="B35" s="13"/>
      <c r="C35" s="27"/>
      <c r="D35" s="13"/>
      <c r="E35" s="13"/>
      <c r="F35" s="13"/>
      <c r="G35" s="13"/>
      <c r="H35" s="27"/>
      <c r="I35" s="27"/>
      <c r="J35" s="27"/>
      <c r="K35" s="2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27"/>
    </row>
    <row r="36" spans="1:23" x14ac:dyDescent="0.25">
      <c r="A36" s="28" t="s">
        <v>9</v>
      </c>
      <c r="B36" s="13"/>
      <c r="C36" s="27">
        <v>346021</v>
      </c>
      <c r="D36" s="13"/>
      <c r="E36" s="27">
        <v>0</v>
      </c>
      <c r="F36" s="13"/>
      <c r="G36" s="27">
        <v>0</v>
      </c>
      <c r="H36" s="27"/>
      <c r="I36" s="27">
        <v>0</v>
      </c>
      <c r="J36" s="27"/>
      <c r="K36" s="27">
        <v>0</v>
      </c>
      <c r="L36" s="13"/>
      <c r="M36" s="27">
        <v>0</v>
      </c>
      <c r="N36" s="13"/>
      <c r="O36" s="27">
        <v>0</v>
      </c>
      <c r="P36" s="13"/>
      <c r="Q36" s="27">
        <v>0</v>
      </c>
      <c r="R36" s="13"/>
      <c r="S36" s="27">
        <v>0</v>
      </c>
      <c r="T36" s="13"/>
      <c r="U36" s="27">
        <v>0</v>
      </c>
      <c r="V36" s="13"/>
      <c r="W36" s="27">
        <f>SUM(B36:U36)</f>
        <v>346021</v>
      </c>
    </row>
    <row r="37" spans="1:23" x14ac:dyDescent="0.25">
      <c r="A37" s="16" t="s">
        <v>8</v>
      </c>
      <c r="B37" s="13"/>
      <c r="C37" s="29">
        <f>SUM(C36:C36)</f>
        <v>346021</v>
      </c>
      <c r="D37" s="13"/>
      <c r="E37" s="29">
        <f>SUM(E36:E36)</f>
        <v>0</v>
      </c>
      <c r="F37" s="13"/>
      <c r="G37" s="29">
        <f>SUM(G36:G36)</f>
        <v>0</v>
      </c>
      <c r="H37" s="27"/>
      <c r="I37" s="29">
        <f>SUM(I36:I36)</f>
        <v>0</v>
      </c>
      <c r="J37" s="27"/>
      <c r="K37" s="29">
        <f>SUM(K36:K36)</f>
        <v>0</v>
      </c>
      <c r="L37" s="13"/>
      <c r="M37" s="29">
        <f>SUM(M36:M36)</f>
        <v>0</v>
      </c>
      <c r="N37" s="13"/>
      <c r="O37" s="29">
        <f>SUM(O36:O36)</f>
        <v>0</v>
      </c>
      <c r="P37" s="13"/>
      <c r="Q37" s="29">
        <f>SUM(Q36:Q36)</f>
        <v>0</v>
      </c>
      <c r="R37" s="13"/>
      <c r="S37" s="29">
        <f>SUM(S36:S36)</f>
        <v>0</v>
      </c>
      <c r="T37" s="13"/>
      <c r="U37" s="29">
        <f>SUM(U36:U36)</f>
        <v>0</v>
      </c>
      <c r="V37" s="13"/>
      <c r="W37" s="29">
        <f>SUM(W36:W36)</f>
        <v>346021</v>
      </c>
    </row>
    <row r="38" spans="1:23" x14ac:dyDescent="0.25">
      <c r="A38" s="16"/>
      <c r="B38" s="13"/>
      <c r="C38" s="27"/>
      <c r="D38" s="13"/>
      <c r="E38" s="13"/>
      <c r="F38" s="13"/>
      <c r="G38" s="13"/>
      <c r="H38" s="27"/>
      <c r="I38" s="27"/>
      <c r="J38" s="27"/>
      <c r="K38" s="2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27"/>
    </row>
    <row r="39" spans="1:23" x14ac:dyDescent="0.25">
      <c r="A39" s="11" t="s">
        <v>7</v>
      </c>
      <c r="B39" s="13"/>
      <c r="C39" s="27"/>
      <c r="D39" s="13"/>
      <c r="E39" s="13"/>
      <c r="F39" s="13"/>
      <c r="G39" s="13"/>
      <c r="H39" s="27"/>
      <c r="I39" s="27"/>
      <c r="J39" s="27"/>
      <c r="K39" s="2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27"/>
    </row>
    <row r="40" spans="1:23" x14ac:dyDescent="0.25">
      <c r="A40" s="15" t="s">
        <v>6</v>
      </c>
      <c r="B40" s="13"/>
      <c r="C40" s="27">
        <v>395535</v>
      </c>
      <c r="D40" s="27"/>
      <c r="E40" s="27">
        <v>104290</v>
      </c>
      <c r="F40" s="27"/>
      <c r="G40" s="27">
        <v>0</v>
      </c>
      <c r="H40" s="27"/>
      <c r="I40" s="27">
        <v>0</v>
      </c>
      <c r="J40" s="27"/>
      <c r="K40" s="27">
        <v>0</v>
      </c>
      <c r="L40" s="27"/>
      <c r="M40" s="27">
        <v>0</v>
      </c>
      <c r="N40" s="27"/>
      <c r="O40" s="27">
        <v>0</v>
      </c>
      <c r="P40" s="27"/>
      <c r="Q40" s="27">
        <v>0</v>
      </c>
      <c r="R40" s="27"/>
      <c r="S40" s="27">
        <v>0</v>
      </c>
      <c r="T40" s="27"/>
      <c r="U40" s="27">
        <v>60535</v>
      </c>
      <c r="V40" s="27"/>
      <c r="W40" s="27">
        <f>SUM(B40:U40)</f>
        <v>560360</v>
      </c>
    </row>
    <row r="41" spans="1:23" x14ac:dyDescent="0.25">
      <c r="A41" s="15" t="s">
        <v>5</v>
      </c>
      <c r="B41" s="7"/>
      <c r="C41" s="27"/>
      <c r="D41" s="27"/>
      <c r="E41" s="27"/>
      <c r="F41" s="27"/>
      <c r="G41" s="27"/>
      <c r="H41" s="24"/>
      <c r="I41" s="27"/>
      <c r="J41" s="24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</row>
    <row r="42" spans="1:23" x14ac:dyDescent="0.25">
      <c r="A42" s="28" t="s">
        <v>4</v>
      </c>
      <c r="B42" s="13"/>
      <c r="C42" s="27">
        <v>33735</v>
      </c>
      <c r="D42" s="27"/>
      <c r="E42" s="27">
        <v>10365</v>
      </c>
      <c r="F42" s="27"/>
      <c r="G42" s="27">
        <v>0</v>
      </c>
      <c r="H42" s="27"/>
      <c r="I42" s="27">
        <v>0</v>
      </c>
      <c r="J42" s="27"/>
      <c r="K42" s="27">
        <v>0</v>
      </c>
      <c r="L42" s="27"/>
      <c r="M42" s="27">
        <v>0</v>
      </c>
      <c r="N42" s="27"/>
      <c r="O42" s="27">
        <v>0</v>
      </c>
      <c r="P42" s="27"/>
      <c r="Q42" s="27">
        <v>0</v>
      </c>
      <c r="R42" s="27"/>
      <c r="S42" s="27">
        <v>0</v>
      </c>
      <c r="T42" s="27"/>
      <c r="U42" s="27">
        <v>0</v>
      </c>
      <c r="V42" s="27"/>
      <c r="W42" s="27">
        <f t="shared" ref="W42:W46" si="1">SUM(B42:U42)</f>
        <v>44100</v>
      </c>
    </row>
    <row r="43" spans="1:23" x14ac:dyDescent="0.25">
      <c r="A43" s="28" t="s">
        <v>3</v>
      </c>
      <c r="B43" s="13"/>
      <c r="C43" s="27">
        <v>2900</v>
      </c>
      <c r="D43" s="27"/>
      <c r="E43" s="27">
        <v>0</v>
      </c>
      <c r="F43" s="27"/>
      <c r="G43" s="27">
        <v>0</v>
      </c>
      <c r="H43" s="27"/>
      <c r="I43" s="27">
        <v>0</v>
      </c>
      <c r="J43" s="27"/>
      <c r="K43" s="27">
        <v>0</v>
      </c>
      <c r="L43" s="27"/>
      <c r="M43" s="27">
        <v>0</v>
      </c>
      <c r="N43" s="27"/>
      <c r="O43" s="27">
        <v>0</v>
      </c>
      <c r="P43" s="27"/>
      <c r="Q43" s="27">
        <v>0</v>
      </c>
      <c r="R43" s="27"/>
      <c r="S43" s="27">
        <v>0</v>
      </c>
      <c r="T43" s="27"/>
      <c r="U43" s="27">
        <v>0</v>
      </c>
      <c r="V43" s="27"/>
      <c r="W43" s="27">
        <f t="shared" si="1"/>
        <v>2900</v>
      </c>
    </row>
    <row r="44" spans="1:23" x14ac:dyDescent="0.25">
      <c r="A44" s="28" t="s">
        <v>2</v>
      </c>
      <c r="B44" s="13"/>
      <c r="C44" s="27">
        <v>0</v>
      </c>
      <c r="D44" s="27"/>
      <c r="E44" s="27">
        <v>15620</v>
      </c>
      <c r="F44" s="27"/>
      <c r="G44" s="27">
        <v>0</v>
      </c>
      <c r="H44" s="27"/>
      <c r="I44" s="27">
        <v>2602</v>
      </c>
      <c r="J44" s="27"/>
      <c r="K44" s="27">
        <v>0</v>
      </c>
      <c r="L44" s="27"/>
      <c r="M44" s="27">
        <v>0</v>
      </c>
      <c r="N44" s="27"/>
      <c r="O44" s="27">
        <v>0</v>
      </c>
      <c r="P44" s="27"/>
      <c r="Q44" s="27">
        <v>0</v>
      </c>
      <c r="R44" s="27"/>
      <c r="S44" s="27">
        <v>0</v>
      </c>
      <c r="T44" s="27"/>
      <c r="U44" s="27">
        <v>36772</v>
      </c>
      <c r="V44" s="27"/>
      <c r="W44" s="27">
        <f t="shared" si="1"/>
        <v>54994</v>
      </c>
    </row>
    <row r="45" spans="1:23" x14ac:dyDescent="0.25">
      <c r="A45" s="28" t="s">
        <v>1</v>
      </c>
      <c r="B45" s="13"/>
      <c r="C45" s="27">
        <v>0</v>
      </c>
      <c r="D45" s="27"/>
      <c r="E45" s="27">
        <v>0</v>
      </c>
      <c r="F45" s="27"/>
      <c r="G45" s="27">
        <v>0</v>
      </c>
      <c r="H45" s="27"/>
      <c r="I45" s="27">
        <v>0</v>
      </c>
      <c r="J45" s="27"/>
      <c r="K45" s="27">
        <v>0</v>
      </c>
      <c r="L45" s="27"/>
      <c r="M45" s="27">
        <v>0</v>
      </c>
      <c r="N45" s="27"/>
      <c r="O45" s="27">
        <v>0</v>
      </c>
      <c r="P45" s="27"/>
      <c r="Q45" s="27">
        <v>54697</v>
      </c>
      <c r="R45" s="27"/>
      <c r="S45" s="27">
        <v>15958</v>
      </c>
      <c r="T45" s="27"/>
      <c r="U45" s="27">
        <v>0</v>
      </c>
      <c r="V45" s="27"/>
      <c r="W45" s="27">
        <f t="shared" si="1"/>
        <v>70655</v>
      </c>
    </row>
    <row r="46" spans="1:23" x14ac:dyDescent="0.25">
      <c r="A46" s="15" t="s">
        <v>101</v>
      </c>
      <c r="B46" s="13"/>
      <c r="C46" s="27">
        <v>79316</v>
      </c>
      <c r="D46" s="27"/>
      <c r="E46" s="27">
        <v>47334</v>
      </c>
      <c r="F46" s="27"/>
      <c r="G46" s="27">
        <v>9955</v>
      </c>
      <c r="H46" s="27"/>
      <c r="I46" s="27">
        <v>202</v>
      </c>
      <c r="J46" s="27"/>
      <c r="K46" s="27">
        <v>24493</v>
      </c>
      <c r="L46" s="27"/>
      <c r="M46" s="27">
        <v>5</v>
      </c>
      <c r="N46" s="27"/>
      <c r="O46" s="27">
        <v>11111</v>
      </c>
      <c r="P46" s="27"/>
      <c r="Q46" s="27">
        <v>0</v>
      </c>
      <c r="R46" s="27"/>
      <c r="S46" s="32">
        <v>471</v>
      </c>
      <c r="T46" s="27"/>
      <c r="U46" s="27">
        <v>63921</v>
      </c>
      <c r="V46" s="27"/>
      <c r="W46" s="27">
        <f t="shared" si="1"/>
        <v>236808</v>
      </c>
    </row>
    <row r="47" spans="1:23" ht="13.8" thickBot="1" x14ac:dyDescent="0.3">
      <c r="A47" s="16" t="s">
        <v>102</v>
      </c>
      <c r="B47" s="26" t="s">
        <v>0</v>
      </c>
      <c r="C47" s="33">
        <f>SUM(C40:C46)</f>
        <v>511486</v>
      </c>
      <c r="D47" s="26" t="s">
        <v>0</v>
      </c>
      <c r="E47" s="33">
        <f>SUM(E40:E46)</f>
        <v>177609</v>
      </c>
      <c r="F47" s="26" t="s">
        <v>0</v>
      </c>
      <c r="G47" s="33">
        <f>SUM(G40:G46)</f>
        <v>9955</v>
      </c>
      <c r="H47" s="26" t="s">
        <v>0</v>
      </c>
      <c r="I47" s="33">
        <f>SUM(I40:I46)</f>
        <v>2804</v>
      </c>
      <c r="J47" s="26" t="s">
        <v>0</v>
      </c>
      <c r="K47" s="33">
        <f>SUM(K40:K46)</f>
        <v>24493</v>
      </c>
      <c r="L47" s="26" t="s">
        <v>0</v>
      </c>
      <c r="M47" s="33">
        <f>SUM(M40:M46)</f>
        <v>5</v>
      </c>
      <c r="N47" s="26" t="s">
        <v>0</v>
      </c>
      <c r="O47" s="33">
        <f>SUM(O40:O46)</f>
        <v>11111</v>
      </c>
      <c r="P47" s="26" t="s">
        <v>0</v>
      </c>
      <c r="Q47" s="33">
        <f>SUM(Q40:Q46)</f>
        <v>54697</v>
      </c>
      <c r="R47" s="26" t="s">
        <v>0</v>
      </c>
      <c r="S47" s="33">
        <f>SUM(S40:S46)</f>
        <v>16429</v>
      </c>
      <c r="T47" s="26" t="s">
        <v>0</v>
      </c>
      <c r="U47" s="33">
        <f>SUM(U40:U46)</f>
        <v>161228</v>
      </c>
      <c r="V47" s="26" t="s">
        <v>0</v>
      </c>
      <c r="W47" s="33">
        <f>SUM(W40:W46)</f>
        <v>969817</v>
      </c>
    </row>
    <row r="48" spans="1:23" ht="13.8" thickTop="1" x14ac:dyDescent="0.25">
      <c r="A48" s="34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35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</sheetData>
  <printOptions horizontalCentered="1"/>
  <pageMargins left="0.2" right="0.2" top="0.25" bottom="0.5" header="0.5" footer="0.25"/>
  <pageSetup scale="58" firstPageNumber="7" orientation="landscape" cellComments="asDisplayed" useFirstPageNumber="1" r:id="rId1"/>
  <headerFooter alignWithMargins="0">
    <oddFooter xml:space="preserve">&amp;LPrint: &amp;D  &amp;T&amp;C&amp;"Times New Roman,Bold"&amp;24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D9139-5E3A-4B2A-8C72-7868F4ACBF31}">
  <sheetPr>
    <pageSetUpPr fitToPage="1"/>
  </sheetPr>
  <dimension ref="A1:W51"/>
  <sheetViews>
    <sheetView workbookViewId="0">
      <selection activeCell="A2" sqref="A2"/>
    </sheetView>
  </sheetViews>
  <sheetFormatPr defaultColWidth="9.33203125" defaultRowHeight="13.2" x14ac:dyDescent="0.25"/>
  <cols>
    <col min="1" max="1" width="48.33203125" style="36" customWidth="1"/>
    <col min="2" max="2" width="2.33203125" style="17" customWidth="1"/>
    <col min="3" max="3" width="14.109375" style="37" customWidth="1"/>
    <col min="4" max="4" width="2.109375" style="17" customWidth="1"/>
    <col min="5" max="5" width="12.6640625" style="37" customWidth="1"/>
    <col min="6" max="6" width="2.109375" style="17" customWidth="1"/>
    <col min="7" max="7" width="13.6640625" style="17" customWidth="1"/>
    <col min="8" max="8" width="3" style="17" customWidth="1"/>
    <col min="9" max="9" width="13.77734375" style="17" customWidth="1"/>
    <col min="10" max="10" width="3" style="17" customWidth="1"/>
    <col min="11" max="11" width="13.77734375" style="17" customWidth="1"/>
    <col min="12" max="12" width="2.77734375" style="17" customWidth="1"/>
    <col min="13" max="13" width="13.77734375" style="17" customWidth="1"/>
    <col min="14" max="14" width="2.77734375" style="17" customWidth="1"/>
    <col min="15" max="15" width="13.77734375" style="17" customWidth="1"/>
    <col min="16" max="16" width="2.77734375" style="17" customWidth="1"/>
    <col min="17" max="17" width="15" style="17" customWidth="1"/>
    <col min="18" max="18" width="2.77734375" style="17" customWidth="1"/>
    <col min="19" max="19" width="14.109375" style="17" customWidth="1"/>
    <col min="20" max="20" width="2.77734375" style="17" customWidth="1"/>
    <col min="21" max="21" width="14.109375" style="17" customWidth="1"/>
    <col min="22" max="22" width="2.77734375" style="17" customWidth="1"/>
    <col min="23" max="23" width="14.77734375" style="37" customWidth="1"/>
    <col min="24" max="16384" width="9.33203125" style="19"/>
  </cols>
  <sheetData>
    <row r="1" spans="1:23" s="4" customFormat="1" ht="15.6" x14ac:dyDescent="0.3">
      <c r="A1" s="1" t="s">
        <v>98</v>
      </c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5" t="s">
        <v>48</v>
      </c>
      <c r="B2" s="6"/>
      <c r="C2" s="18"/>
      <c r="D2" s="6"/>
      <c r="E2" s="18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5" t="s">
        <v>47</v>
      </c>
      <c r="B3" s="6"/>
      <c r="C3" s="18"/>
      <c r="D3" s="6"/>
      <c r="E3" s="1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42" t="s">
        <v>46</v>
      </c>
      <c r="B4" s="21"/>
      <c r="C4" s="18"/>
      <c r="D4" s="21"/>
      <c r="E4" s="18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23" x14ac:dyDescent="0.25">
      <c r="A5" s="22" t="s">
        <v>45</v>
      </c>
      <c r="B5" s="21"/>
      <c r="C5" s="18"/>
      <c r="D5" s="21"/>
      <c r="E5" s="18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1:23" x14ac:dyDescent="0.25">
      <c r="A6" s="23"/>
      <c r="B6" s="7"/>
      <c r="C6" s="24"/>
      <c r="D6" s="24"/>
      <c r="E6" s="24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4"/>
    </row>
    <row r="7" spans="1:23" ht="77.25" customHeight="1" x14ac:dyDescent="0.25">
      <c r="A7" s="23"/>
      <c r="B7" s="8"/>
      <c r="C7" s="9" t="s">
        <v>44</v>
      </c>
      <c r="D7" s="9"/>
      <c r="E7" s="9" t="s">
        <v>43</v>
      </c>
      <c r="F7" s="9"/>
      <c r="G7" s="9" t="s">
        <v>42</v>
      </c>
      <c r="H7" s="9"/>
      <c r="I7" s="10" t="s">
        <v>41</v>
      </c>
      <c r="J7" s="9"/>
      <c r="K7" s="9" t="s">
        <v>40</v>
      </c>
      <c r="L7" s="9"/>
      <c r="M7" s="9" t="s">
        <v>39</v>
      </c>
      <c r="N7" s="9"/>
      <c r="O7" s="9" t="s">
        <v>38</v>
      </c>
      <c r="P7" s="9"/>
      <c r="Q7" s="9" t="s">
        <v>37</v>
      </c>
      <c r="R7" s="9"/>
      <c r="S7" s="9" t="s">
        <v>36</v>
      </c>
      <c r="T7" s="9"/>
      <c r="U7" s="9" t="s">
        <v>35</v>
      </c>
      <c r="V7" s="8"/>
      <c r="W7" s="9" t="s">
        <v>34</v>
      </c>
    </row>
    <row r="8" spans="1:23" x14ac:dyDescent="0.25">
      <c r="A8" s="38" t="s">
        <v>33</v>
      </c>
      <c r="B8" s="7"/>
      <c r="C8" s="25"/>
      <c r="D8" s="7"/>
      <c r="E8" s="12"/>
      <c r="F8" s="7"/>
      <c r="G8" s="12"/>
      <c r="H8" s="7"/>
      <c r="I8" s="7"/>
      <c r="J8" s="24"/>
      <c r="K8" s="25"/>
      <c r="L8" s="7"/>
      <c r="M8" s="12"/>
      <c r="N8" s="7"/>
      <c r="O8" s="12"/>
      <c r="P8" s="7"/>
      <c r="Q8" s="12"/>
      <c r="R8" s="7"/>
      <c r="S8" s="12"/>
      <c r="T8" s="7"/>
      <c r="U8" s="12"/>
      <c r="V8" s="7"/>
      <c r="W8" s="25"/>
    </row>
    <row r="9" spans="1:23" x14ac:dyDescent="0.25">
      <c r="A9" s="40" t="s">
        <v>72</v>
      </c>
      <c r="B9" s="27" t="s">
        <v>0</v>
      </c>
      <c r="C9" s="27">
        <v>14355</v>
      </c>
      <c r="D9" s="27" t="s">
        <v>0</v>
      </c>
      <c r="E9" s="27">
        <v>31016</v>
      </c>
      <c r="F9" s="27" t="s">
        <v>0</v>
      </c>
      <c r="G9" s="27">
        <v>2629</v>
      </c>
      <c r="H9" s="27" t="s">
        <v>0</v>
      </c>
      <c r="I9" s="27">
        <v>216</v>
      </c>
      <c r="J9" s="27" t="s">
        <v>0</v>
      </c>
      <c r="K9" s="27">
        <v>3188</v>
      </c>
      <c r="L9" s="27" t="s">
        <v>0</v>
      </c>
      <c r="M9" s="27">
        <v>5</v>
      </c>
      <c r="N9" s="27" t="s">
        <v>0</v>
      </c>
      <c r="O9" s="27">
        <v>3537</v>
      </c>
      <c r="P9" s="27" t="s">
        <v>0</v>
      </c>
      <c r="Q9" s="27">
        <v>0</v>
      </c>
      <c r="R9" s="27" t="s">
        <v>0</v>
      </c>
      <c r="S9" s="27">
        <v>6643</v>
      </c>
      <c r="T9" s="27" t="s">
        <v>0</v>
      </c>
      <c r="U9" s="27">
        <v>42330</v>
      </c>
      <c r="V9" s="27" t="s">
        <v>0</v>
      </c>
      <c r="W9" s="27">
        <f>SUM(B9:U9)</f>
        <v>103919</v>
      </c>
    </row>
    <row r="10" spans="1:23" x14ac:dyDescent="0.25">
      <c r="A10" s="40" t="s">
        <v>71</v>
      </c>
      <c r="B10" s="27"/>
      <c r="C10" s="27">
        <v>0</v>
      </c>
      <c r="D10" s="27"/>
      <c r="E10" s="27">
        <v>43880</v>
      </c>
      <c r="F10" s="27"/>
      <c r="G10" s="27">
        <v>6369</v>
      </c>
      <c r="H10" s="27"/>
      <c r="I10" s="27">
        <v>0</v>
      </c>
      <c r="J10" s="27"/>
      <c r="K10" s="27">
        <v>22497</v>
      </c>
      <c r="L10" s="27"/>
      <c r="M10" s="27">
        <v>0</v>
      </c>
      <c r="N10" s="27"/>
      <c r="O10" s="27">
        <v>5208</v>
      </c>
      <c r="P10" s="27"/>
      <c r="Q10" s="27">
        <v>0</v>
      </c>
      <c r="R10" s="27"/>
      <c r="S10" s="27">
        <v>10603</v>
      </c>
      <c r="T10" s="27"/>
      <c r="U10" s="27">
        <v>48197</v>
      </c>
      <c r="V10" s="27"/>
      <c r="W10" s="27">
        <f t="shared" ref="W10:W15" si="0">SUM(B10:U10)</f>
        <v>136754</v>
      </c>
    </row>
    <row r="11" spans="1:23" x14ac:dyDescent="0.25">
      <c r="A11" s="40" t="s">
        <v>70</v>
      </c>
      <c r="B11" s="27"/>
      <c r="C11" s="27">
        <v>457644</v>
      </c>
      <c r="D11" s="27"/>
      <c r="E11" s="27">
        <v>0</v>
      </c>
      <c r="F11" s="27"/>
      <c r="G11" s="27">
        <v>0</v>
      </c>
      <c r="H11" s="27"/>
      <c r="I11" s="27">
        <v>0</v>
      </c>
      <c r="J11" s="27"/>
      <c r="K11" s="27">
        <v>0</v>
      </c>
      <c r="L11" s="27"/>
      <c r="M11" s="27">
        <v>0</v>
      </c>
      <c r="N11" s="27"/>
      <c r="O11" s="27">
        <v>0</v>
      </c>
      <c r="P11" s="27"/>
      <c r="Q11" s="27">
        <v>0</v>
      </c>
      <c r="R11" s="27"/>
      <c r="S11" s="27">
        <v>0</v>
      </c>
      <c r="T11" s="27"/>
      <c r="U11" s="27">
        <v>0</v>
      </c>
      <c r="V11" s="27"/>
      <c r="W11" s="27">
        <f t="shared" si="0"/>
        <v>457644</v>
      </c>
    </row>
    <row r="12" spans="1:23" x14ac:dyDescent="0.25">
      <c r="A12" s="40" t="s">
        <v>69</v>
      </c>
      <c r="B12" s="27"/>
      <c r="C12" s="27">
        <v>8594</v>
      </c>
      <c r="D12" s="27"/>
      <c r="E12" s="27">
        <v>12789</v>
      </c>
      <c r="F12" s="27"/>
      <c r="G12" s="27">
        <v>18</v>
      </c>
      <c r="H12" s="27"/>
      <c r="I12" s="27">
        <v>9</v>
      </c>
      <c r="J12" s="27"/>
      <c r="K12" s="27">
        <v>157</v>
      </c>
      <c r="L12" s="27"/>
      <c r="M12" s="27">
        <v>2</v>
      </c>
      <c r="N12" s="27"/>
      <c r="O12" s="27">
        <v>350</v>
      </c>
      <c r="P12" s="27"/>
      <c r="Q12" s="27">
        <v>0</v>
      </c>
      <c r="R12" s="27"/>
      <c r="S12" s="27">
        <v>514</v>
      </c>
      <c r="T12" s="27"/>
      <c r="U12" s="27">
        <v>12091</v>
      </c>
      <c r="V12" s="27"/>
      <c r="W12" s="27">
        <f t="shared" si="0"/>
        <v>34524</v>
      </c>
    </row>
    <row r="13" spans="1:23" x14ac:dyDescent="0.25">
      <c r="A13" s="40" t="s">
        <v>94</v>
      </c>
      <c r="B13" s="27"/>
      <c r="C13" s="27">
        <v>0</v>
      </c>
      <c r="D13" s="27"/>
      <c r="E13" s="27">
        <v>7558</v>
      </c>
      <c r="F13" s="27"/>
      <c r="G13" s="27">
        <v>0</v>
      </c>
      <c r="H13" s="27"/>
      <c r="I13" s="27">
        <v>0</v>
      </c>
      <c r="J13" s="27"/>
      <c r="K13" s="27">
        <v>0</v>
      </c>
      <c r="L13" s="27"/>
      <c r="M13" s="27">
        <v>0</v>
      </c>
      <c r="N13" s="27"/>
      <c r="O13" s="27">
        <v>0</v>
      </c>
      <c r="P13" s="27"/>
      <c r="Q13" s="27">
        <v>0</v>
      </c>
      <c r="R13" s="27"/>
      <c r="S13" s="27">
        <v>0</v>
      </c>
      <c r="T13" s="27"/>
      <c r="U13" s="27">
        <v>3396</v>
      </c>
      <c r="V13" s="27"/>
      <c r="W13" s="27">
        <f t="shared" si="0"/>
        <v>10954</v>
      </c>
    </row>
    <row r="14" spans="1:23" x14ac:dyDescent="0.25">
      <c r="A14" s="40" t="s">
        <v>68</v>
      </c>
      <c r="B14" s="27"/>
      <c r="C14" s="27">
        <v>52597</v>
      </c>
      <c r="D14" s="27"/>
      <c r="E14" s="27">
        <v>25340</v>
      </c>
      <c r="F14" s="27"/>
      <c r="G14" s="27">
        <v>0</v>
      </c>
      <c r="H14" s="27"/>
      <c r="I14" s="27">
        <v>2602</v>
      </c>
      <c r="J14" s="27"/>
      <c r="K14" s="27">
        <v>3051</v>
      </c>
      <c r="L14" s="27"/>
      <c r="M14" s="27">
        <v>0</v>
      </c>
      <c r="N14" s="27"/>
      <c r="O14" s="27">
        <v>0</v>
      </c>
      <c r="P14" s="27"/>
      <c r="Q14" s="27">
        <v>52243</v>
      </c>
      <c r="R14" s="27"/>
      <c r="S14" s="27">
        <v>0</v>
      </c>
      <c r="T14" s="27"/>
      <c r="U14" s="27">
        <v>0</v>
      </c>
      <c r="V14" s="27"/>
      <c r="W14" s="27">
        <f t="shared" si="0"/>
        <v>135833</v>
      </c>
    </row>
    <row r="15" spans="1:23" x14ac:dyDescent="0.25">
      <c r="A15" s="40" t="s">
        <v>67</v>
      </c>
      <c r="B15" s="27"/>
      <c r="C15" s="27">
        <v>5501</v>
      </c>
      <c r="D15" s="27"/>
      <c r="E15" s="27">
        <v>756</v>
      </c>
      <c r="F15" s="27"/>
      <c r="G15" s="27">
        <v>0</v>
      </c>
      <c r="H15" s="27"/>
      <c r="I15" s="27">
        <v>0</v>
      </c>
      <c r="J15" s="27"/>
      <c r="K15" s="27">
        <v>106</v>
      </c>
      <c r="L15" s="27"/>
      <c r="M15" s="27">
        <v>0</v>
      </c>
      <c r="N15" s="27"/>
      <c r="O15" s="27">
        <v>0</v>
      </c>
      <c r="P15" s="27"/>
      <c r="Q15" s="27">
        <v>0</v>
      </c>
      <c r="R15" s="27"/>
      <c r="S15" s="27">
        <v>0</v>
      </c>
      <c r="T15" s="27"/>
      <c r="U15" s="27">
        <v>287</v>
      </c>
      <c r="V15" s="27"/>
      <c r="W15" s="27">
        <f t="shared" si="0"/>
        <v>6650</v>
      </c>
    </row>
    <row r="16" spans="1:23" x14ac:dyDescent="0.25">
      <c r="A16" s="40" t="s">
        <v>26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3" x14ac:dyDescent="0.25">
      <c r="A17" s="43" t="s">
        <v>66</v>
      </c>
      <c r="B17" s="27"/>
      <c r="C17" s="27">
        <v>92823</v>
      </c>
      <c r="D17" s="27"/>
      <c r="E17" s="27">
        <v>22583</v>
      </c>
      <c r="F17" s="27"/>
      <c r="G17" s="27">
        <v>0</v>
      </c>
      <c r="H17" s="27"/>
      <c r="I17" s="27">
        <v>0</v>
      </c>
      <c r="J17" s="27"/>
      <c r="K17" s="27">
        <v>0</v>
      </c>
      <c r="L17" s="27"/>
      <c r="M17" s="27">
        <v>0</v>
      </c>
      <c r="N17" s="27"/>
      <c r="O17" s="27">
        <v>0</v>
      </c>
      <c r="P17" s="27"/>
      <c r="Q17" s="27">
        <v>0</v>
      </c>
      <c r="R17" s="27"/>
      <c r="S17" s="27">
        <v>0</v>
      </c>
      <c r="T17" s="27"/>
      <c r="U17" s="27">
        <v>13024</v>
      </c>
      <c r="V17" s="27"/>
      <c r="W17" s="27">
        <f>SUM(B17:U17)</f>
        <v>128430</v>
      </c>
    </row>
    <row r="18" spans="1:23" x14ac:dyDescent="0.25">
      <c r="A18" s="28" t="s">
        <v>24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</row>
    <row r="19" spans="1:23" x14ac:dyDescent="0.25">
      <c r="A19" s="28" t="s">
        <v>65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</row>
    <row r="20" spans="1:23" x14ac:dyDescent="0.25">
      <c r="A20" s="28" t="s">
        <v>64</v>
      </c>
      <c r="B20" s="27"/>
      <c r="C20" s="27">
        <v>487255</v>
      </c>
      <c r="D20" s="27"/>
      <c r="E20" s="27">
        <v>66385</v>
      </c>
      <c r="F20" s="27"/>
      <c r="G20" s="27">
        <v>0</v>
      </c>
      <c r="H20" s="27"/>
      <c r="I20" s="27">
        <v>0</v>
      </c>
      <c r="J20" s="27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v>42361</v>
      </c>
      <c r="V20" s="27"/>
      <c r="W20" s="27">
        <f t="shared" ref="W20:W21" si="1">SUM(B20:U20)</f>
        <v>596001</v>
      </c>
    </row>
    <row r="21" spans="1:23" x14ac:dyDescent="0.25">
      <c r="A21" s="28" t="s">
        <v>21</v>
      </c>
      <c r="B21" s="27"/>
      <c r="C21" s="27">
        <v>160596</v>
      </c>
      <c r="D21" s="27"/>
      <c r="E21" s="27">
        <v>16606</v>
      </c>
      <c r="F21" s="27"/>
      <c r="G21" s="32">
        <v>0</v>
      </c>
      <c r="H21" s="27"/>
      <c r="I21" s="27">
        <v>0</v>
      </c>
      <c r="J21" s="27"/>
      <c r="K21" s="27">
        <v>0</v>
      </c>
      <c r="L21" s="27"/>
      <c r="M21" s="27">
        <v>0</v>
      </c>
      <c r="N21" s="27"/>
      <c r="O21" s="27">
        <v>0</v>
      </c>
      <c r="P21" s="27"/>
      <c r="Q21" s="27">
        <v>0</v>
      </c>
      <c r="R21" s="27"/>
      <c r="S21" s="32">
        <v>0</v>
      </c>
      <c r="T21" s="27"/>
      <c r="U21" s="27">
        <v>10796</v>
      </c>
      <c r="V21" s="27"/>
      <c r="W21" s="27">
        <f t="shared" si="1"/>
        <v>187998</v>
      </c>
    </row>
    <row r="22" spans="1:23" x14ac:dyDescent="0.25">
      <c r="A22" s="30" t="s">
        <v>63</v>
      </c>
      <c r="B22" s="27"/>
      <c r="C22" s="29">
        <f>SUM(C9:C21)</f>
        <v>1279365</v>
      </c>
      <c r="D22" s="27"/>
      <c r="E22" s="29">
        <f>SUM(E9:E21)</f>
        <v>226913</v>
      </c>
      <c r="F22" s="27"/>
      <c r="G22" s="29">
        <f>SUM(G9:G21)</f>
        <v>9016</v>
      </c>
      <c r="H22" s="27"/>
      <c r="I22" s="29">
        <f>SUM(I9:I21)</f>
        <v>2827</v>
      </c>
      <c r="J22" s="27"/>
      <c r="K22" s="29">
        <f>SUM(K9:K21)</f>
        <v>28999</v>
      </c>
      <c r="L22" s="27"/>
      <c r="M22" s="29">
        <f>SUM(M9:M21)</f>
        <v>7</v>
      </c>
      <c r="N22" s="27"/>
      <c r="O22" s="29">
        <f>SUM(O9:O21)</f>
        <v>9095</v>
      </c>
      <c r="P22" s="27"/>
      <c r="Q22" s="29">
        <f>SUM(Q9:Q21)</f>
        <v>52243</v>
      </c>
      <c r="R22" s="27"/>
      <c r="S22" s="29">
        <f>SUM(S9:S21)</f>
        <v>17760</v>
      </c>
      <c r="T22" s="27"/>
      <c r="U22" s="29">
        <f>SUM(U9:U21)</f>
        <v>172482</v>
      </c>
      <c r="V22" s="27"/>
      <c r="W22" s="29">
        <f>SUM(W9:W21)</f>
        <v>1798707</v>
      </c>
    </row>
    <row r="23" spans="1:23" x14ac:dyDescent="0.25">
      <c r="A23" s="23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</row>
    <row r="24" spans="1:23" x14ac:dyDescent="0.25">
      <c r="A24" s="38" t="s">
        <v>19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</row>
    <row r="25" spans="1:23" x14ac:dyDescent="0.25">
      <c r="A25" s="40" t="s">
        <v>62</v>
      </c>
      <c r="B25" s="27"/>
      <c r="C25" s="27">
        <v>14055</v>
      </c>
      <c r="D25" s="27"/>
      <c r="E25" s="27">
        <v>11734</v>
      </c>
      <c r="F25" s="27"/>
      <c r="G25" s="27">
        <v>43</v>
      </c>
      <c r="H25" s="27"/>
      <c r="I25" s="27">
        <v>7</v>
      </c>
      <c r="J25" s="27"/>
      <c r="K25" s="27">
        <v>471</v>
      </c>
      <c r="L25" s="27"/>
      <c r="M25" s="27">
        <v>2</v>
      </c>
      <c r="N25" s="27"/>
      <c r="O25" s="27">
        <v>116</v>
      </c>
      <c r="P25" s="27"/>
      <c r="Q25" s="27">
        <v>51</v>
      </c>
      <c r="R25" s="27"/>
      <c r="S25" s="27">
        <v>845</v>
      </c>
      <c r="T25" s="27"/>
      <c r="U25" s="27">
        <v>7829</v>
      </c>
      <c r="V25" s="27"/>
      <c r="W25" s="27">
        <f>SUM(B25:U25)</f>
        <v>35153</v>
      </c>
    </row>
    <row r="26" spans="1:23" x14ac:dyDescent="0.25">
      <c r="A26" s="40" t="s">
        <v>61</v>
      </c>
      <c r="B26" s="27"/>
      <c r="C26" s="27">
        <v>14003</v>
      </c>
      <c r="D26" s="27"/>
      <c r="E26" s="27">
        <v>11537</v>
      </c>
      <c r="F26" s="27"/>
      <c r="G26" s="27">
        <v>255</v>
      </c>
      <c r="H26" s="27"/>
      <c r="I26" s="27">
        <v>0</v>
      </c>
      <c r="J26" s="27"/>
      <c r="K26" s="27">
        <v>2162</v>
      </c>
      <c r="L26" s="27"/>
      <c r="M26" s="27">
        <v>0</v>
      </c>
      <c r="N26" s="27"/>
      <c r="O26" s="27">
        <v>0</v>
      </c>
      <c r="P26" s="27"/>
      <c r="Q26" s="27">
        <v>0</v>
      </c>
      <c r="R26" s="27"/>
      <c r="S26" s="27">
        <v>0</v>
      </c>
      <c r="T26" s="27"/>
      <c r="U26" s="27">
        <v>55</v>
      </c>
      <c r="V26" s="27"/>
      <c r="W26" s="27">
        <f t="shared" ref="W26:W32" si="2">SUM(B26:U26)</f>
        <v>28012</v>
      </c>
    </row>
    <row r="27" spans="1:23" x14ac:dyDescent="0.25">
      <c r="A27" s="40" t="s">
        <v>60</v>
      </c>
      <c r="B27" s="27"/>
      <c r="C27" s="27">
        <v>0</v>
      </c>
      <c r="D27" s="27"/>
      <c r="E27" s="27">
        <v>6222</v>
      </c>
      <c r="F27" s="27"/>
      <c r="G27" s="27">
        <v>6</v>
      </c>
      <c r="H27" s="27"/>
      <c r="I27" s="27">
        <v>0</v>
      </c>
      <c r="J27" s="27"/>
      <c r="K27" s="27">
        <v>3122</v>
      </c>
      <c r="L27" s="27"/>
      <c r="M27" s="27">
        <v>0</v>
      </c>
      <c r="N27" s="27"/>
      <c r="O27" s="27">
        <v>0</v>
      </c>
      <c r="P27" s="27"/>
      <c r="Q27" s="27">
        <v>0</v>
      </c>
      <c r="R27" s="27"/>
      <c r="S27" s="27">
        <v>0</v>
      </c>
      <c r="T27" s="27"/>
      <c r="U27" s="27">
        <v>1164</v>
      </c>
      <c r="V27" s="27"/>
      <c r="W27" s="27">
        <f t="shared" si="2"/>
        <v>10514</v>
      </c>
    </row>
    <row r="28" spans="1:23" x14ac:dyDescent="0.25">
      <c r="A28" s="40" t="s">
        <v>15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</row>
    <row r="29" spans="1:23" x14ac:dyDescent="0.25">
      <c r="A29" s="43" t="s">
        <v>59</v>
      </c>
      <c r="B29" s="27"/>
      <c r="C29" s="27">
        <v>3763</v>
      </c>
      <c r="D29" s="27"/>
      <c r="E29" s="27">
        <v>696</v>
      </c>
      <c r="F29" s="27"/>
      <c r="G29" s="27">
        <v>0</v>
      </c>
      <c r="H29" s="27"/>
      <c r="I29" s="27">
        <v>0</v>
      </c>
      <c r="J29" s="27"/>
      <c r="K29" s="27">
        <v>0</v>
      </c>
      <c r="L29" s="27"/>
      <c r="M29" s="27">
        <v>0</v>
      </c>
      <c r="N29" s="27"/>
      <c r="O29" s="27">
        <v>0</v>
      </c>
      <c r="P29" s="27"/>
      <c r="Q29" s="27">
        <v>0</v>
      </c>
      <c r="R29" s="27"/>
      <c r="S29" s="27">
        <v>0</v>
      </c>
      <c r="T29" s="27"/>
      <c r="U29" s="27">
        <v>1142</v>
      </c>
      <c r="V29" s="27"/>
      <c r="W29" s="27">
        <f t="shared" si="2"/>
        <v>5601</v>
      </c>
    </row>
    <row r="30" spans="1:23" x14ac:dyDescent="0.25">
      <c r="A30" s="43" t="s">
        <v>58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</row>
    <row r="31" spans="1:23" x14ac:dyDescent="0.25">
      <c r="A31" s="28" t="s">
        <v>97</v>
      </c>
      <c r="B31" s="27"/>
      <c r="C31" s="27">
        <v>185775</v>
      </c>
      <c r="D31" s="27"/>
      <c r="E31" s="27">
        <v>17355</v>
      </c>
      <c r="F31" s="27"/>
      <c r="G31" s="27">
        <v>0</v>
      </c>
      <c r="H31" s="27"/>
      <c r="I31" s="27">
        <v>0</v>
      </c>
      <c r="J31" s="27"/>
      <c r="K31" s="27">
        <v>0</v>
      </c>
      <c r="L31" s="27"/>
      <c r="M31" s="27">
        <v>0</v>
      </c>
      <c r="N31" s="27"/>
      <c r="O31" s="27">
        <v>0</v>
      </c>
      <c r="P31" s="27"/>
      <c r="Q31" s="27">
        <v>0</v>
      </c>
      <c r="R31" s="27"/>
      <c r="S31" s="27">
        <v>0</v>
      </c>
      <c r="T31" s="27"/>
      <c r="U31" s="27">
        <v>10584</v>
      </c>
      <c r="V31" s="27"/>
      <c r="W31" s="27">
        <f t="shared" si="2"/>
        <v>213714</v>
      </c>
    </row>
    <row r="32" spans="1:23" x14ac:dyDescent="0.25">
      <c r="A32" s="43" t="s">
        <v>57</v>
      </c>
      <c r="B32" s="27"/>
      <c r="C32" s="27">
        <v>207609</v>
      </c>
      <c r="D32" s="27"/>
      <c r="E32" s="27">
        <v>9660</v>
      </c>
      <c r="F32" s="27"/>
      <c r="G32" s="27">
        <v>0</v>
      </c>
      <c r="H32" s="27"/>
      <c r="I32" s="27">
        <v>0</v>
      </c>
      <c r="J32" s="27"/>
      <c r="K32" s="32">
        <v>0</v>
      </c>
      <c r="L32" s="27"/>
      <c r="M32" s="27">
        <v>0</v>
      </c>
      <c r="N32" s="27"/>
      <c r="O32" s="27">
        <v>0</v>
      </c>
      <c r="P32" s="27"/>
      <c r="Q32" s="27">
        <v>0</v>
      </c>
      <c r="R32" s="27"/>
      <c r="S32" s="27">
        <v>0</v>
      </c>
      <c r="T32" s="27"/>
      <c r="U32" s="27">
        <v>7895</v>
      </c>
      <c r="V32" s="27"/>
      <c r="W32" s="27">
        <f t="shared" si="2"/>
        <v>225164</v>
      </c>
    </row>
    <row r="33" spans="1:23" x14ac:dyDescent="0.25">
      <c r="A33" s="30" t="s">
        <v>56</v>
      </c>
      <c r="B33" s="13"/>
      <c r="C33" s="29">
        <f>SUM(C25:C32)</f>
        <v>425205</v>
      </c>
      <c r="D33" s="27"/>
      <c r="E33" s="29">
        <f>SUM(E25:E32)</f>
        <v>57204</v>
      </c>
      <c r="F33" s="27"/>
      <c r="G33" s="29">
        <f>SUM(G25:G32)</f>
        <v>304</v>
      </c>
      <c r="H33" s="27"/>
      <c r="I33" s="29">
        <f>SUM(I25:I32)</f>
        <v>7</v>
      </c>
      <c r="J33" s="27"/>
      <c r="K33" s="29">
        <f>SUM(K25:K32)</f>
        <v>5755</v>
      </c>
      <c r="L33" s="27"/>
      <c r="M33" s="29">
        <f>SUM(M25:M32)</f>
        <v>2</v>
      </c>
      <c r="N33" s="27"/>
      <c r="O33" s="29">
        <f>SUM(O25:O32)</f>
        <v>116</v>
      </c>
      <c r="P33" s="27"/>
      <c r="Q33" s="29">
        <f>SUM(Q25:Q32)</f>
        <v>51</v>
      </c>
      <c r="R33" s="27"/>
      <c r="S33" s="29">
        <f>SUM(S25:S32)</f>
        <v>845</v>
      </c>
      <c r="T33" s="27"/>
      <c r="U33" s="29">
        <f>SUM(U25:U32)</f>
        <v>28669</v>
      </c>
      <c r="V33" s="13"/>
      <c r="W33" s="29">
        <f>SUM(W25:W32)</f>
        <v>518158</v>
      </c>
    </row>
    <row r="34" spans="1:23" x14ac:dyDescent="0.25">
      <c r="A34" s="23"/>
      <c r="B34" s="13"/>
      <c r="C34" s="27"/>
      <c r="D34" s="13"/>
      <c r="E34" s="13"/>
      <c r="F34" s="13"/>
      <c r="G34" s="13"/>
      <c r="H34" s="13"/>
      <c r="I34" s="13"/>
      <c r="J34" s="27"/>
      <c r="K34" s="2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27"/>
    </row>
    <row r="35" spans="1:23" x14ac:dyDescent="0.25">
      <c r="A35" s="39" t="s">
        <v>10</v>
      </c>
      <c r="B35" s="13"/>
      <c r="C35" s="27"/>
      <c r="D35" s="13"/>
      <c r="E35" s="13"/>
      <c r="F35" s="13"/>
      <c r="G35" s="13"/>
      <c r="H35" s="13"/>
      <c r="I35" s="13"/>
      <c r="J35" s="27"/>
      <c r="K35" s="2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27"/>
    </row>
    <row r="36" spans="1:23" x14ac:dyDescent="0.25">
      <c r="A36" s="28" t="s">
        <v>9</v>
      </c>
      <c r="B36" s="13"/>
      <c r="C36" s="27">
        <v>387595</v>
      </c>
      <c r="D36" s="13"/>
      <c r="E36" s="27">
        <v>0</v>
      </c>
      <c r="F36" s="13"/>
      <c r="G36" s="27">
        <v>0</v>
      </c>
      <c r="H36" s="13"/>
      <c r="I36" s="27">
        <v>0</v>
      </c>
      <c r="J36" s="27"/>
      <c r="K36" s="27">
        <v>0</v>
      </c>
      <c r="L36" s="13"/>
      <c r="M36" s="27">
        <v>0</v>
      </c>
      <c r="N36" s="13"/>
      <c r="O36" s="27">
        <v>0</v>
      </c>
      <c r="P36" s="13"/>
      <c r="Q36" s="27">
        <v>0</v>
      </c>
      <c r="R36" s="13"/>
      <c r="S36" s="27">
        <v>0</v>
      </c>
      <c r="T36" s="13"/>
      <c r="U36" s="27">
        <v>0</v>
      </c>
      <c r="V36" s="13"/>
      <c r="W36" s="27">
        <f t="shared" ref="W36" si="3">SUM(B36:U36)</f>
        <v>387595</v>
      </c>
    </row>
    <row r="37" spans="1:23" x14ac:dyDescent="0.25">
      <c r="A37" s="30" t="s">
        <v>55</v>
      </c>
      <c r="B37" s="13"/>
      <c r="C37" s="29">
        <f>SUM(C36:C36)</f>
        <v>387595</v>
      </c>
      <c r="D37" s="13"/>
      <c r="E37" s="29">
        <f>SUM(E36:E36)</f>
        <v>0</v>
      </c>
      <c r="F37" s="13"/>
      <c r="G37" s="29">
        <f>SUM(G36:G36)</f>
        <v>0</v>
      </c>
      <c r="H37" s="27"/>
      <c r="I37" s="29">
        <f>SUM(I36:I36)</f>
        <v>0</v>
      </c>
      <c r="J37" s="27"/>
      <c r="K37" s="29">
        <f>SUM(K36:K36)</f>
        <v>0</v>
      </c>
      <c r="L37" s="13"/>
      <c r="M37" s="29">
        <f>SUM(M36:M36)</f>
        <v>0</v>
      </c>
      <c r="N37" s="13"/>
      <c r="O37" s="29">
        <f>SUM(O36:O36)</f>
        <v>0</v>
      </c>
      <c r="P37" s="13"/>
      <c r="Q37" s="29">
        <f>SUM(Q36:Q36)</f>
        <v>0</v>
      </c>
      <c r="R37" s="13"/>
      <c r="S37" s="29">
        <f>SUM(S36:S36)</f>
        <v>0</v>
      </c>
      <c r="T37" s="13"/>
      <c r="U37" s="29">
        <f>SUM(U36:U36)</f>
        <v>0</v>
      </c>
      <c r="V37" s="13"/>
      <c r="W37" s="29">
        <f>SUM(W36:W36)</f>
        <v>387595</v>
      </c>
    </row>
    <row r="38" spans="1:23" x14ac:dyDescent="0.25">
      <c r="A38" s="30"/>
      <c r="B38" s="13"/>
      <c r="C38" s="27"/>
      <c r="D38" s="13"/>
      <c r="E38" s="13"/>
      <c r="F38" s="13"/>
      <c r="G38" s="13"/>
      <c r="H38" s="13"/>
      <c r="I38" s="13"/>
      <c r="J38" s="27"/>
      <c r="K38" s="2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27"/>
    </row>
    <row r="39" spans="1:23" x14ac:dyDescent="0.25">
      <c r="A39" s="38" t="s">
        <v>7</v>
      </c>
      <c r="B39" s="13"/>
      <c r="C39" s="27"/>
      <c r="D39" s="27"/>
      <c r="E39" s="27"/>
      <c r="F39" s="13"/>
      <c r="G39" s="27"/>
      <c r="H39" s="13"/>
      <c r="I39" s="13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13"/>
      <c r="W39" s="27"/>
    </row>
    <row r="40" spans="1:23" x14ac:dyDescent="0.25">
      <c r="A40" s="40" t="s">
        <v>54</v>
      </c>
      <c r="B40" s="27"/>
      <c r="C40" s="27">
        <v>359284</v>
      </c>
      <c r="D40" s="27"/>
      <c r="E40" s="27">
        <v>88968</v>
      </c>
      <c r="F40" s="27"/>
      <c r="G40" s="27">
        <v>0</v>
      </c>
      <c r="H40" s="27"/>
      <c r="I40" s="27">
        <v>0</v>
      </c>
      <c r="J40" s="27"/>
      <c r="K40" s="27">
        <v>0</v>
      </c>
      <c r="L40" s="27"/>
      <c r="M40" s="27">
        <v>0</v>
      </c>
      <c r="N40" s="27"/>
      <c r="O40" s="27">
        <v>0</v>
      </c>
      <c r="P40" s="27"/>
      <c r="Q40" s="27">
        <v>0</v>
      </c>
      <c r="R40" s="27"/>
      <c r="S40" s="27">
        <v>0</v>
      </c>
      <c r="T40" s="27"/>
      <c r="U40" s="27">
        <v>55385</v>
      </c>
      <c r="V40" s="27"/>
      <c r="W40" s="27">
        <f>SUM(B40:U40)</f>
        <v>503637</v>
      </c>
    </row>
    <row r="41" spans="1:23" x14ac:dyDescent="0.25">
      <c r="A41" s="40" t="s">
        <v>5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</row>
    <row r="42" spans="1:23" x14ac:dyDescent="0.25">
      <c r="A42" s="43" t="s">
        <v>53</v>
      </c>
      <c r="B42" s="27"/>
      <c r="C42" s="27">
        <v>8363</v>
      </c>
      <c r="D42" s="27"/>
      <c r="E42" s="27">
        <v>10340</v>
      </c>
      <c r="F42" s="27"/>
      <c r="G42" s="27">
        <v>0</v>
      </c>
      <c r="H42" s="27"/>
      <c r="I42" s="27">
        <v>0</v>
      </c>
      <c r="J42" s="27"/>
      <c r="K42" s="27">
        <v>0</v>
      </c>
      <c r="L42" s="27"/>
      <c r="M42" s="27">
        <v>0</v>
      </c>
      <c r="N42" s="27"/>
      <c r="O42" s="27">
        <v>0</v>
      </c>
      <c r="P42" s="27"/>
      <c r="Q42" s="27">
        <v>0</v>
      </c>
      <c r="R42" s="27"/>
      <c r="S42" s="27">
        <v>0</v>
      </c>
      <c r="T42" s="27"/>
      <c r="U42" s="27">
        <v>0</v>
      </c>
      <c r="V42" s="27"/>
      <c r="W42" s="27">
        <f t="shared" ref="W42:W46" si="4">SUM(B42:U42)</f>
        <v>18703</v>
      </c>
    </row>
    <row r="43" spans="1:23" x14ac:dyDescent="0.25">
      <c r="A43" s="43" t="s">
        <v>52</v>
      </c>
      <c r="B43" s="27"/>
      <c r="C43" s="27">
        <v>1094</v>
      </c>
      <c r="D43" s="27"/>
      <c r="E43" s="27">
        <v>0</v>
      </c>
      <c r="F43" s="27"/>
      <c r="G43" s="27">
        <v>0</v>
      </c>
      <c r="H43" s="27"/>
      <c r="I43" s="27">
        <v>0</v>
      </c>
      <c r="J43" s="27"/>
      <c r="K43" s="27">
        <v>0</v>
      </c>
      <c r="L43" s="27"/>
      <c r="M43" s="27">
        <v>0</v>
      </c>
      <c r="N43" s="27"/>
      <c r="O43" s="27">
        <v>0</v>
      </c>
      <c r="P43" s="27"/>
      <c r="Q43" s="27">
        <v>0</v>
      </c>
      <c r="R43" s="27"/>
      <c r="S43" s="27">
        <v>0</v>
      </c>
      <c r="T43" s="27"/>
      <c r="U43" s="27">
        <v>0</v>
      </c>
      <c r="V43" s="27"/>
      <c r="W43" s="27">
        <f t="shared" si="4"/>
        <v>1094</v>
      </c>
    </row>
    <row r="44" spans="1:23" x14ac:dyDescent="0.25">
      <c r="A44" s="43" t="s">
        <v>51</v>
      </c>
      <c r="B44" s="27"/>
      <c r="C44" s="27">
        <v>0</v>
      </c>
      <c r="D44" s="27"/>
      <c r="E44" s="27">
        <v>14564</v>
      </c>
      <c r="F44" s="27"/>
      <c r="G44" s="27">
        <v>0</v>
      </c>
      <c r="H44" s="27"/>
      <c r="I44" s="27">
        <v>2602</v>
      </c>
      <c r="J44" s="27"/>
      <c r="K44" s="27">
        <v>0</v>
      </c>
      <c r="L44" s="27"/>
      <c r="M44" s="27">
        <v>0</v>
      </c>
      <c r="N44" s="27"/>
      <c r="O44" s="27">
        <v>0</v>
      </c>
      <c r="P44" s="27"/>
      <c r="Q44" s="27">
        <v>0</v>
      </c>
      <c r="R44" s="27"/>
      <c r="S44" s="27">
        <v>0</v>
      </c>
      <c r="T44" s="27"/>
      <c r="U44" s="27">
        <v>34490</v>
      </c>
      <c r="V44" s="27"/>
      <c r="W44" s="27">
        <f t="shared" si="4"/>
        <v>51656</v>
      </c>
    </row>
    <row r="45" spans="1:23" x14ac:dyDescent="0.25">
      <c r="A45" s="43" t="s">
        <v>50</v>
      </c>
      <c r="B45" s="27"/>
      <c r="C45" s="27">
        <v>0</v>
      </c>
      <c r="D45" s="27"/>
      <c r="E45" s="27">
        <v>0</v>
      </c>
      <c r="F45" s="27"/>
      <c r="G45" s="27">
        <v>0</v>
      </c>
      <c r="H45" s="27"/>
      <c r="I45" s="27">
        <v>0</v>
      </c>
      <c r="J45" s="27"/>
      <c r="K45" s="27">
        <v>0</v>
      </c>
      <c r="L45" s="27"/>
      <c r="M45" s="27">
        <v>0</v>
      </c>
      <c r="N45" s="27"/>
      <c r="O45" s="27">
        <v>0</v>
      </c>
      <c r="P45" s="27"/>
      <c r="Q45" s="27">
        <v>52192</v>
      </c>
      <c r="R45" s="27"/>
      <c r="S45" s="27">
        <v>16801</v>
      </c>
      <c r="T45" s="27"/>
      <c r="U45" s="27">
        <v>0</v>
      </c>
      <c r="V45" s="27"/>
      <c r="W45" s="27">
        <f t="shared" si="4"/>
        <v>68993</v>
      </c>
    </row>
    <row r="46" spans="1:23" x14ac:dyDescent="0.25">
      <c r="A46" s="40" t="s">
        <v>103</v>
      </c>
      <c r="B46" s="27"/>
      <c r="C46" s="27">
        <v>97824</v>
      </c>
      <c r="D46" s="27"/>
      <c r="E46" s="27">
        <v>55837</v>
      </c>
      <c r="F46" s="27"/>
      <c r="G46" s="27">
        <v>8712</v>
      </c>
      <c r="H46" s="27"/>
      <c r="I46" s="27">
        <v>218</v>
      </c>
      <c r="J46" s="27"/>
      <c r="K46" s="27">
        <v>23244</v>
      </c>
      <c r="L46" s="27"/>
      <c r="M46" s="27">
        <v>5</v>
      </c>
      <c r="N46" s="27"/>
      <c r="O46" s="27">
        <v>8979</v>
      </c>
      <c r="P46" s="27"/>
      <c r="Q46" s="27">
        <v>0</v>
      </c>
      <c r="R46" s="27"/>
      <c r="S46" s="27">
        <v>114</v>
      </c>
      <c r="T46" s="27"/>
      <c r="U46" s="27">
        <v>53938</v>
      </c>
      <c r="V46" s="27"/>
      <c r="W46" s="27">
        <f t="shared" si="4"/>
        <v>248871</v>
      </c>
    </row>
    <row r="47" spans="1:23" ht="13.8" thickBot="1" x14ac:dyDescent="0.3">
      <c r="A47" s="30" t="s">
        <v>104</v>
      </c>
      <c r="B47" s="27" t="s">
        <v>0</v>
      </c>
      <c r="C47" s="33">
        <f>SUM(C40:C46)</f>
        <v>466565</v>
      </c>
      <c r="D47" s="27" t="s">
        <v>0</v>
      </c>
      <c r="E47" s="33">
        <f>SUM(E40:E46)</f>
        <v>169709</v>
      </c>
      <c r="F47" s="27" t="s">
        <v>0</v>
      </c>
      <c r="G47" s="33">
        <f>SUM(G40:G46)</f>
        <v>8712</v>
      </c>
      <c r="H47" s="27" t="s">
        <v>0</v>
      </c>
      <c r="I47" s="33">
        <f>SUM(I40:I46)</f>
        <v>2820</v>
      </c>
      <c r="J47" s="27" t="s">
        <v>0</v>
      </c>
      <c r="K47" s="33">
        <f>SUM(K40:K46)</f>
        <v>23244</v>
      </c>
      <c r="L47" s="27" t="s">
        <v>0</v>
      </c>
      <c r="M47" s="33">
        <f>SUM(M40:M46)</f>
        <v>5</v>
      </c>
      <c r="N47" s="27" t="s">
        <v>0</v>
      </c>
      <c r="O47" s="33">
        <f>SUM(O40:O46)</f>
        <v>8979</v>
      </c>
      <c r="P47" s="27" t="s">
        <v>0</v>
      </c>
      <c r="Q47" s="33">
        <f>SUM(Q40:Q46)</f>
        <v>52192</v>
      </c>
      <c r="R47" s="27" t="s">
        <v>0</v>
      </c>
      <c r="S47" s="33">
        <f>SUM(S40:S46)</f>
        <v>16915</v>
      </c>
      <c r="T47" s="27" t="s">
        <v>0</v>
      </c>
      <c r="U47" s="33">
        <f>SUM(U40:U46)</f>
        <v>143813</v>
      </c>
      <c r="V47" s="27" t="s">
        <v>0</v>
      </c>
      <c r="W47" s="33">
        <f>SUM(W40:W46)</f>
        <v>892954</v>
      </c>
    </row>
    <row r="48" spans="1:23" ht="13.8" thickTop="1" x14ac:dyDescent="0.25">
      <c r="A48" s="34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35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ht="15.6" x14ac:dyDescent="0.25">
      <c r="A50" s="41"/>
    </row>
    <row r="51" spans="1:23" ht="15.6" x14ac:dyDescent="0.25">
      <c r="A51" s="41"/>
    </row>
  </sheetData>
  <printOptions horizontalCentered="1"/>
  <pageMargins left="0.2" right="0.2" top="0.25" bottom="0.5" header="0.5" footer="0.25"/>
  <pageSetup scale="59" firstPageNumber="7" orientation="landscape" cellComments="asDisplayed" useFirstPageNumber="1" r:id="rId1"/>
  <headerFooter alignWithMargins="0">
    <oddFooter xml:space="preserve">&amp;LPrint: &amp;D  &amp;T&amp;C&amp;"Times New Roman,Bold"&amp;24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C553B-B4B3-4874-99C5-FA63186A2408}">
  <sheetPr>
    <pageSetUpPr fitToPage="1"/>
  </sheetPr>
  <dimension ref="A1:W27"/>
  <sheetViews>
    <sheetView workbookViewId="0">
      <selection activeCell="B31" sqref="B31"/>
    </sheetView>
  </sheetViews>
  <sheetFormatPr defaultColWidth="9.33203125" defaultRowHeight="13.2" x14ac:dyDescent="0.25"/>
  <cols>
    <col min="1" max="1" width="40.77734375" style="19" customWidth="1"/>
    <col min="2" max="2" width="3" style="37" customWidth="1"/>
    <col min="3" max="3" width="13.77734375" style="37" customWidth="1"/>
    <col min="4" max="4" width="3" style="37" customWidth="1"/>
    <col min="5" max="5" width="12.44140625" style="37" customWidth="1"/>
    <col min="6" max="6" width="3" style="37" customWidth="1"/>
    <col min="7" max="7" width="13.77734375" style="37" customWidth="1"/>
    <col min="8" max="8" width="3" style="37" customWidth="1"/>
    <col min="9" max="9" width="13.77734375" style="37" customWidth="1"/>
    <col min="10" max="10" width="3" style="37" customWidth="1"/>
    <col min="11" max="11" width="13.77734375" style="37" customWidth="1"/>
    <col min="12" max="12" width="3" style="37" customWidth="1"/>
    <col min="13" max="13" width="13.77734375" style="37" customWidth="1"/>
    <col min="14" max="14" width="3" style="37" customWidth="1"/>
    <col min="15" max="15" width="13.77734375" style="37" customWidth="1"/>
    <col min="16" max="16" width="3" style="37" customWidth="1"/>
    <col min="17" max="17" width="14.33203125" style="37" customWidth="1"/>
    <col min="18" max="18" width="3" style="37" customWidth="1"/>
    <col min="19" max="19" width="14.109375" style="37" customWidth="1"/>
    <col min="20" max="20" width="3" style="37" customWidth="1"/>
    <col min="21" max="21" width="16" style="37" customWidth="1"/>
    <col min="22" max="22" width="3" style="37" customWidth="1"/>
    <col min="23" max="23" width="13.77734375" style="37" customWidth="1"/>
    <col min="24" max="16384" width="9.33203125" style="19"/>
  </cols>
  <sheetData>
    <row r="1" spans="1:23" s="4" customFormat="1" ht="15.6" x14ac:dyDescent="0.3">
      <c r="A1" s="44" t="s">
        <v>49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x14ac:dyDescent="0.25">
      <c r="A2" s="45" t="s">
        <v>85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5">
      <c r="A3" s="45" t="s">
        <v>84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x14ac:dyDescent="0.25">
      <c r="A4" s="48" t="s">
        <v>99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</row>
    <row r="5" spans="1:23" x14ac:dyDescent="0.25">
      <c r="A5" s="48" t="s">
        <v>45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3" x14ac:dyDescent="0.25">
      <c r="A6" s="4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3" x14ac:dyDescent="0.25">
      <c r="A7" s="35"/>
      <c r="B7" s="24"/>
      <c r="C7" s="24"/>
      <c r="D7" s="24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 ht="67.5" customHeight="1" x14ac:dyDescent="0.25">
      <c r="A8" s="23"/>
      <c r="B8" s="49"/>
      <c r="C8" s="9" t="s">
        <v>44</v>
      </c>
      <c r="D8" s="9"/>
      <c r="E8" s="9" t="s">
        <v>43</v>
      </c>
      <c r="F8" s="9"/>
      <c r="G8" s="9" t="s">
        <v>42</v>
      </c>
      <c r="H8" s="9"/>
      <c r="I8" s="10" t="s">
        <v>41</v>
      </c>
      <c r="J8" s="49"/>
      <c r="K8" s="9" t="s">
        <v>40</v>
      </c>
      <c r="L8" s="9"/>
      <c r="M8" s="9" t="s">
        <v>39</v>
      </c>
      <c r="N8" s="9"/>
      <c r="O8" s="9" t="s">
        <v>38</v>
      </c>
      <c r="P8" s="9"/>
      <c r="Q8" s="9" t="s">
        <v>37</v>
      </c>
      <c r="R8" s="9"/>
      <c r="S8" s="9" t="s">
        <v>36</v>
      </c>
      <c r="T8" s="9"/>
      <c r="U8" s="9" t="s">
        <v>35</v>
      </c>
      <c r="V8" s="9"/>
      <c r="W8" s="9" t="s">
        <v>34</v>
      </c>
    </row>
    <row r="9" spans="1:23" x14ac:dyDescent="0.25">
      <c r="A9" s="39" t="s">
        <v>105</v>
      </c>
      <c r="B9" s="26" t="s">
        <v>0</v>
      </c>
      <c r="C9" s="29">
        <v>118068</v>
      </c>
      <c r="D9" s="26" t="s">
        <v>0</v>
      </c>
      <c r="E9" s="29">
        <v>176080</v>
      </c>
      <c r="F9" s="26" t="s">
        <v>0</v>
      </c>
      <c r="G9" s="29">
        <v>2352</v>
      </c>
      <c r="H9" s="26" t="s">
        <v>0</v>
      </c>
      <c r="I9" s="29">
        <v>131</v>
      </c>
      <c r="J9" s="26" t="s">
        <v>0</v>
      </c>
      <c r="K9" s="50">
        <v>11154</v>
      </c>
      <c r="L9" s="26" t="s">
        <v>0</v>
      </c>
      <c r="M9" s="29">
        <v>2</v>
      </c>
      <c r="N9" s="26" t="s">
        <v>0</v>
      </c>
      <c r="O9" s="29">
        <v>947</v>
      </c>
      <c r="P9" s="26" t="s">
        <v>0</v>
      </c>
      <c r="Q9" s="29">
        <v>83</v>
      </c>
      <c r="R9" s="26" t="s">
        <v>0</v>
      </c>
      <c r="S9" s="29">
        <v>9805</v>
      </c>
      <c r="T9" s="26" t="s">
        <v>0</v>
      </c>
      <c r="U9" s="29">
        <v>197839</v>
      </c>
      <c r="V9" s="26" t="s">
        <v>0</v>
      </c>
      <c r="W9" s="51">
        <f>SUM(B9:U9)</f>
        <v>516461</v>
      </c>
    </row>
    <row r="10" spans="1:23" x14ac:dyDescent="0.25">
      <c r="A10" s="35"/>
      <c r="B10" s="26"/>
      <c r="C10" s="26"/>
      <c r="D10" s="46"/>
      <c r="E10" s="46"/>
      <c r="F10" s="46"/>
      <c r="G10" s="46"/>
      <c r="H10" s="26"/>
      <c r="I10" s="46"/>
      <c r="J10" s="2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31"/>
    </row>
    <row r="11" spans="1:23" x14ac:dyDescent="0.25">
      <c r="A11" s="39" t="s">
        <v>82</v>
      </c>
      <c r="B11" s="26"/>
      <c r="C11" s="26"/>
      <c r="D11" s="46"/>
      <c r="E11" s="46"/>
      <c r="F11" s="46"/>
      <c r="G11" s="46"/>
      <c r="H11" s="26"/>
      <c r="I11" s="46"/>
      <c r="J11" s="2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31"/>
    </row>
    <row r="12" spans="1:23" x14ac:dyDescent="0.25">
      <c r="A12" s="43" t="s">
        <v>81</v>
      </c>
      <c r="B12" s="26"/>
      <c r="C12" s="31">
        <v>94267</v>
      </c>
      <c r="D12" s="27"/>
      <c r="E12" s="31">
        <v>0</v>
      </c>
      <c r="F12" s="31"/>
      <c r="G12" s="31">
        <v>3170</v>
      </c>
      <c r="H12" s="26"/>
      <c r="I12" s="31">
        <v>0</v>
      </c>
      <c r="J12" s="26"/>
      <c r="K12" s="31">
        <v>11146</v>
      </c>
      <c r="L12" s="31"/>
      <c r="M12" s="31">
        <v>0</v>
      </c>
      <c r="N12" s="27"/>
      <c r="O12" s="31">
        <v>2658</v>
      </c>
      <c r="P12" s="27"/>
      <c r="Q12" s="31">
        <v>0</v>
      </c>
      <c r="R12" s="27"/>
      <c r="S12" s="31">
        <v>0</v>
      </c>
      <c r="T12" s="27"/>
      <c r="U12" s="31">
        <v>0</v>
      </c>
      <c r="V12" s="27"/>
      <c r="W12" s="31">
        <f>SUM(B12:U12)</f>
        <v>111241</v>
      </c>
    </row>
    <row r="13" spans="1:23" x14ac:dyDescent="0.25">
      <c r="A13" s="43" t="s">
        <v>80</v>
      </c>
      <c r="B13" s="26"/>
      <c r="C13" s="31">
        <v>791</v>
      </c>
      <c r="D13" s="27"/>
      <c r="E13" s="31">
        <v>168208</v>
      </c>
      <c r="F13" s="31"/>
      <c r="G13" s="31">
        <v>0</v>
      </c>
      <c r="H13" s="26"/>
      <c r="I13" s="31">
        <v>21</v>
      </c>
      <c r="J13" s="26"/>
      <c r="K13" s="31">
        <v>0</v>
      </c>
      <c r="L13" s="31"/>
      <c r="M13" s="31">
        <v>2</v>
      </c>
      <c r="N13" s="27"/>
      <c r="O13" s="31">
        <v>0</v>
      </c>
      <c r="P13" s="27"/>
      <c r="Q13" s="31">
        <v>0</v>
      </c>
      <c r="R13" s="27"/>
      <c r="S13" s="31">
        <v>8648</v>
      </c>
      <c r="T13" s="27"/>
      <c r="U13" s="31">
        <v>162124</v>
      </c>
      <c r="V13" s="27"/>
      <c r="W13" s="52">
        <f>SUM(B13:U13)</f>
        <v>339794</v>
      </c>
    </row>
    <row r="14" spans="1:23" x14ac:dyDescent="0.25">
      <c r="A14" s="43" t="s">
        <v>79</v>
      </c>
      <c r="B14" s="26"/>
      <c r="C14" s="31">
        <v>66339</v>
      </c>
      <c r="D14" s="31"/>
      <c r="E14" s="31">
        <v>5678</v>
      </c>
      <c r="F14" s="31"/>
      <c r="G14" s="31">
        <v>0</v>
      </c>
      <c r="H14" s="26"/>
      <c r="I14" s="31">
        <v>0</v>
      </c>
      <c r="J14" s="26"/>
      <c r="K14" s="31">
        <v>0</v>
      </c>
      <c r="L14" s="31"/>
      <c r="M14" s="31">
        <v>0</v>
      </c>
      <c r="N14" s="31"/>
      <c r="O14" s="31">
        <v>0</v>
      </c>
      <c r="P14" s="31"/>
      <c r="Q14" s="53">
        <v>0</v>
      </c>
      <c r="R14" s="31"/>
      <c r="S14" s="53">
        <v>0</v>
      </c>
      <c r="T14" s="31"/>
      <c r="U14" s="31">
        <v>39262</v>
      </c>
      <c r="V14" s="31"/>
      <c r="W14" s="31">
        <f>SUM(B14:U14)</f>
        <v>111279</v>
      </c>
    </row>
    <row r="15" spans="1:23" x14ac:dyDescent="0.25">
      <c r="A15" s="43" t="s">
        <v>78</v>
      </c>
      <c r="B15" s="26"/>
      <c r="C15" s="50">
        <f>SUM(C12:C14)</f>
        <v>161397</v>
      </c>
      <c r="D15" s="31"/>
      <c r="E15" s="50">
        <f>SUM(E12:E14)</f>
        <v>173886</v>
      </c>
      <c r="F15" s="31"/>
      <c r="G15" s="50">
        <f>SUM(G12:G14)</f>
        <v>3170</v>
      </c>
      <c r="H15" s="26"/>
      <c r="I15" s="50">
        <f>SUM(I12:I14)</f>
        <v>21</v>
      </c>
      <c r="J15" s="26"/>
      <c r="K15" s="50">
        <f>SUM(K12:K14)</f>
        <v>11146</v>
      </c>
      <c r="L15" s="31"/>
      <c r="M15" s="50">
        <f>SUM(M12:M14)</f>
        <v>2</v>
      </c>
      <c r="N15" s="31"/>
      <c r="O15" s="50">
        <f>SUM(O12:O14)</f>
        <v>2658</v>
      </c>
      <c r="P15" s="31"/>
      <c r="Q15" s="50">
        <f>SUM(Q12:Q14)</f>
        <v>0</v>
      </c>
      <c r="R15" s="31"/>
      <c r="S15" s="50">
        <f>SUM(S12:S14)</f>
        <v>8648</v>
      </c>
      <c r="T15" s="31"/>
      <c r="U15" s="50">
        <f>SUM(U12:U14)</f>
        <v>201386</v>
      </c>
      <c r="V15" s="31"/>
      <c r="W15" s="51">
        <f>SUM(W12:W14)</f>
        <v>562314</v>
      </c>
    </row>
    <row r="16" spans="1:23" x14ac:dyDescent="0.25">
      <c r="A16" s="43" t="s">
        <v>106</v>
      </c>
      <c r="B16" s="26"/>
      <c r="C16" s="53">
        <f>C15-C9</f>
        <v>43329</v>
      </c>
      <c r="D16" s="31"/>
      <c r="E16" s="53">
        <f>E15-E9</f>
        <v>-2194</v>
      </c>
      <c r="F16" s="31"/>
      <c r="G16" s="53">
        <f>G15-G9</f>
        <v>818</v>
      </c>
      <c r="H16" s="26"/>
      <c r="I16" s="53">
        <f>I15-I9</f>
        <v>-110</v>
      </c>
      <c r="J16" s="26"/>
      <c r="K16" s="53">
        <f>K15-K9</f>
        <v>-8</v>
      </c>
      <c r="L16" s="31"/>
      <c r="M16" s="53">
        <f>M15-M9</f>
        <v>0</v>
      </c>
      <c r="N16" s="31"/>
      <c r="O16" s="53">
        <f>O15-O9</f>
        <v>1711</v>
      </c>
      <c r="P16" s="31"/>
      <c r="Q16" s="53">
        <f>Q15-Q9</f>
        <v>-83</v>
      </c>
      <c r="R16" s="31"/>
      <c r="S16" s="53">
        <f>S15-S9</f>
        <v>-1157</v>
      </c>
      <c r="T16" s="31"/>
      <c r="U16" s="53">
        <f>U15-U9</f>
        <v>3547</v>
      </c>
      <c r="V16" s="31"/>
      <c r="W16" s="54">
        <f>W15-W9</f>
        <v>45853</v>
      </c>
    </row>
    <row r="17" spans="1:23" x14ac:dyDescent="0.25">
      <c r="A17" s="35"/>
      <c r="B17" s="26"/>
      <c r="C17" s="26"/>
      <c r="D17" s="46"/>
      <c r="E17" s="46"/>
      <c r="F17" s="46"/>
      <c r="G17" s="46"/>
      <c r="H17" s="26"/>
      <c r="I17" s="46"/>
      <c r="J17" s="2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</row>
    <row r="18" spans="1:23" x14ac:dyDescent="0.25">
      <c r="A18" s="39" t="s">
        <v>77</v>
      </c>
      <c r="B18" s="26"/>
      <c r="C18" s="26"/>
      <c r="D18" s="46"/>
      <c r="E18" s="46"/>
      <c r="F18" s="46"/>
      <c r="G18" s="46"/>
      <c r="H18" s="26"/>
      <c r="I18" s="46"/>
      <c r="J18" s="2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</row>
    <row r="19" spans="1:23" x14ac:dyDescent="0.25">
      <c r="A19" s="43" t="s">
        <v>107</v>
      </c>
      <c r="B19" s="26"/>
      <c r="C19" s="27">
        <v>1592</v>
      </c>
      <c r="D19" s="27"/>
      <c r="E19" s="27">
        <v>6494</v>
      </c>
      <c r="F19" s="27"/>
      <c r="G19" s="27">
        <v>425</v>
      </c>
      <c r="H19" s="26"/>
      <c r="I19" s="27">
        <v>94</v>
      </c>
      <c r="J19" s="26"/>
      <c r="K19" s="27">
        <v>1257</v>
      </c>
      <c r="L19" s="27"/>
      <c r="M19" s="27">
        <v>0</v>
      </c>
      <c r="N19" s="27"/>
      <c r="O19" s="27">
        <v>421</v>
      </c>
      <c r="P19" s="27"/>
      <c r="Q19" s="27">
        <v>2588</v>
      </c>
      <c r="R19" s="27"/>
      <c r="S19" s="27">
        <v>671</v>
      </c>
      <c r="T19" s="27"/>
      <c r="U19" s="27">
        <v>6754</v>
      </c>
      <c r="V19" s="27"/>
      <c r="W19" s="27">
        <f>SUM(B19:U19)</f>
        <v>20296</v>
      </c>
    </row>
    <row r="20" spans="1:23" x14ac:dyDescent="0.25">
      <c r="A20" s="43" t="s">
        <v>76</v>
      </c>
      <c r="B20" s="26"/>
      <c r="C20" s="27">
        <v>0</v>
      </c>
      <c r="D20" s="27"/>
      <c r="E20" s="27">
        <v>0</v>
      </c>
      <c r="F20" s="27"/>
      <c r="G20" s="27">
        <v>0</v>
      </c>
      <c r="H20" s="26"/>
      <c r="I20" s="27">
        <v>0</v>
      </c>
      <c r="J20" s="26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v>6319</v>
      </c>
      <c r="V20" s="27"/>
      <c r="W20" s="27">
        <f>SUM(B20:U20)</f>
        <v>6319</v>
      </c>
    </row>
    <row r="21" spans="1:23" x14ac:dyDescent="0.25">
      <c r="A21" s="43" t="s">
        <v>75</v>
      </c>
      <c r="B21" s="27"/>
      <c r="C21" s="27">
        <v>0</v>
      </c>
      <c r="D21" s="27"/>
      <c r="E21" s="27">
        <v>3600</v>
      </c>
      <c r="F21" s="27"/>
      <c r="G21" s="27">
        <v>0</v>
      </c>
      <c r="H21" s="27"/>
      <c r="I21" s="32">
        <v>0</v>
      </c>
      <c r="J21" s="27"/>
      <c r="K21" s="27">
        <v>0</v>
      </c>
      <c r="L21" s="27"/>
      <c r="M21" s="27">
        <v>0</v>
      </c>
      <c r="N21" s="27"/>
      <c r="O21" s="27">
        <v>0</v>
      </c>
      <c r="P21" s="27"/>
      <c r="Q21" s="27">
        <v>0</v>
      </c>
      <c r="R21" s="27"/>
      <c r="S21" s="27">
        <v>0</v>
      </c>
      <c r="T21" s="27"/>
      <c r="U21" s="27">
        <v>795</v>
      </c>
      <c r="V21" s="27"/>
      <c r="W21" s="27">
        <f>SUM(B21:U21)</f>
        <v>4395</v>
      </c>
    </row>
    <row r="22" spans="1:23" x14ac:dyDescent="0.25">
      <c r="A22" s="30" t="s">
        <v>74</v>
      </c>
      <c r="B22" s="27"/>
      <c r="C22" s="29">
        <f>SUM(C19:C21)</f>
        <v>1592</v>
      </c>
      <c r="D22" s="27"/>
      <c r="E22" s="29">
        <f>SUM(E19:E21)</f>
        <v>10094</v>
      </c>
      <c r="F22" s="27"/>
      <c r="G22" s="29">
        <f>SUM(G19:G21)</f>
        <v>425</v>
      </c>
      <c r="H22" s="27"/>
      <c r="I22" s="29">
        <f>SUM(I19:I21)</f>
        <v>94</v>
      </c>
      <c r="J22" s="27"/>
      <c r="K22" s="29">
        <f>SUM(K19:K21)</f>
        <v>1257</v>
      </c>
      <c r="L22" s="27"/>
      <c r="M22" s="29">
        <f>SUM(M19:M21)</f>
        <v>0</v>
      </c>
      <c r="N22" s="27"/>
      <c r="O22" s="29">
        <f>SUM(O19:O21)</f>
        <v>421</v>
      </c>
      <c r="P22" s="27"/>
      <c r="Q22" s="29">
        <f>SUM(Q19:Q21)</f>
        <v>2588</v>
      </c>
      <c r="R22" s="27"/>
      <c r="S22" s="29">
        <f>SUM(S19:S21)</f>
        <v>671</v>
      </c>
      <c r="T22" s="27"/>
      <c r="U22" s="29">
        <f>SUM(U19:U21)</f>
        <v>13868</v>
      </c>
      <c r="V22" s="27"/>
      <c r="W22" s="29">
        <f>SUM(W19:W21)</f>
        <v>31010</v>
      </c>
    </row>
    <row r="23" spans="1:23" x14ac:dyDescent="0.25">
      <c r="A23" s="55" t="s">
        <v>73</v>
      </c>
      <c r="B23" s="27"/>
      <c r="C23" s="27">
        <f>C22+C16</f>
        <v>44921</v>
      </c>
      <c r="D23" s="27"/>
      <c r="E23" s="27">
        <f>E22+E16</f>
        <v>7900</v>
      </c>
      <c r="F23" s="27"/>
      <c r="G23" s="27">
        <f>G22+G16</f>
        <v>1243</v>
      </c>
      <c r="H23" s="27"/>
      <c r="I23" s="27">
        <f>I22+I16</f>
        <v>-16</v>
      </c>
      <c r="J23" s="27"/>
      <c r="K23" s="27">
        <f>K22+K16</f>
        <v>1249</v>
      </c>
      <c r="L23" s="27"/>
      <c r="M23" s="27">
        <f>M22+M16</f>
        <v>0</v>
      </c>
      <c r="N23" s="27"/>
      <c r="O23" s="27">
        <f>O22+O16</f>
        <v>2132</v>
      </c>
      <c r="P23" s="27"/>
      <c r="Q23" s="27">
        <f>Q22+Q16</f>
        <v>2505</v>
      </c>
      <c r="R23" s="27"/>
      <c r="S23" s="27">
        <f>S22+S16</f>
        <v>-486</v>
      </c>
      <c r="T23" s="27"/>
      <c r="U23" s="27">
        <f>U22+U16</f>
        <v>17415</v>
      </c>
      <c r="V23" s="27"/>
      <c r="W23" s="26">
        <f>SUM(B23:U23)</f>
        <v>76863</v>
      </c>
    </row>
    <row r="24" spans="1:23" x14ac:dyDescent="0.25">
      <c r="A24" s="43" t="s">
        <v>108</v>
      </c>
      <c r="B24" s="27"/>
      <c r="C24" s="27">
        <v>466565</v>
      </c>
      <c r="D24" s="27"/>
      <c r="E24" s="27">
        <v>169709</v>
      </c>
      <c r="F24" s="27"/>
      <c r="G24" s="27">
        <v>8712</v>
      </c>
      <c r="H24" s="27"/>
      <c r="I24" s="27">
        <v>2820</v>
      </c>
      <c r="J24" s="27"/>
      <c r="K24" s="27">
        <v>23244</v>
      </c>
      <c r="L24" s="27"/>
      <c r="M24" s="27">
        <v>5</v>
      </c>
      <c r="N24" s="27"/>
      <c r="O24" s="27">
        <v>8979</v>
      </c>
      <c r="P24" s="27"/>
      <c r="Q24" s="27">
        <v>52192</v>
      </c>
      <c r="R24" s="27"/>
      <c r="S24" s="27">
        <v>16915</v>
      </c>
      <c r="T24" s="27"/>
      <c r="U24" s="27">
        <v>143813</v>
      </c>
      <c r="V24" s="27"/>
      <c r="W24" s="27">
        <f>SUM(B24:U24)</f>
        <v>892954</v>
      </c>
    </row>
    <row r="25" spans="1:23" ht="13.8" thickBot="1" x14ac:dyDescent="0.3">
      <c r="A25" s="43" t="s">
        <v>109</v>
      </c>
      <c r="B25" s="26" t="s">
        <v>0</v>
      </c>
      <c r="C25" s="33">
        <f>C23+C24</f>
        <v>511486</v>
      </c>
      <c r="D25" s="26" t="s">
        <v>0</v>
      </c>
      <c r="E25" s="33">
        <f>E23+E24</f>
        <v>177609</v>
      </c>
      <c r="F25" s="26" t="s">
        <v>0</v>
      </c>
      <c r="G25" s="33">
        <f>G23+G24</f>
        <v>9955</v>
      </c>
      <c r="H25" s="26" t="s">
        <v>0</v>
      </c>
      <c r="I25" s="33">
        <f>I23+I24</f>
        <v>2804</v>
      </c>
      <c r="J25" s="26" t="s">
        <v>0</v>
      </c>
      <c r="K25" s="33">
        <f>K23+K24</f>
        <v>24493</v>
      </c>
      <c r="L25" s="26" t="s">
        <v>0</v>
      </c>
      <c r="M25" s="33">
        <f>M23+M24</f>
        <v>5</v>
      </c>
      <c r="N25" s="26" t="s">
        <v>0</v>
      </c>
      <c r="O25" s="33">
        <f>O23+O24</f>
        <v>11111</v>
      </c>
      <c r="P25" s="26" t="s">
        <v>0</v>
      </c>
      <c r="Q25" s="33">
        <f>Q23+Q24</f>
        <v>54697</v>
      </c>
      <c r="R25" s="26" t="s">
        <v>0</v>
      </c>
      <c r="S25" s="33">
        <f>S23+S24</f>
        <v>16429</v>
      </c>
      <c r="T25" s="26" t="s">
        <v>0</v>
      </c>
      <c r="U25" s="33">
        <f>U23+U24</f>
        <v>161228</v>
      </c>
      <c r="V25" s="26" t="s">
        <v>0</v>
      </c>
      <c r="W25" s="33">
        <f>W23+W24</f>
        <v>969817</v>
      </c>
    </row>
    <row r="26" spans="1:23" ht="13.8" thickTop="1" x14ac:dyDescent="0.25">
      <c r="A26" s="43"/>
      <c r="B26" s="26"/>
      <c r="C26" s="26"/>
      <c r="D26" s="31"/>
      <c r="E26" s="31"/>
      <c r="F26" s="31"/>
      <c r="G26" s="31"/>
      <c r="H26" s="26"/>
      <c r="I26" s="31"/>
      <c r="J26" s="26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x14ac:dyDescent="0.25">
      <c r="A27" s="36"/>
      <c r="B27" s="56"/>
      <c r="C27" s="47"/>
      <c r="D27" s="56"/>
      <c r="E27" s="56"/>
      <c r="F27" s="56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</row>
  </sheetData>
  <printOptions horizontalCentered="1"/>
  <pageMargins left="0.2" right="0.2" top="0.25" bottom="0.5" header="0.5" footer="0.25"/>
  <pageSetup scale="65" firstPageNumber="7" orientation="landscape" cellComments="asDisplayed" useFirstPageNumber="1" r:id="rId1"/>
  <headerFooter alignWithMargins="0">
    <oddFooter xml:space="preserve">&amp;LPrint: &amp;D  &amp;T&amp;C&amp;"Times New Roman,Bold"&amp;24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A7E81-7A26-48D3-9D7B-774C9893C6E9}">
  <sheetPr>
    <pageSetUpPr fitToPage="1"/>
  </sheetPr>
  <dimension ref="A1:W29"/>
  <sheetViews>
    <sheetView workbookViewId="0">
      <selection activeCell="A2" sqref="A2"/>
    </sheetView>
  </sheetViews>
  <sheetFormatPr defaultColWidth="9.33203125" defaultRowHeight="13.2" x14ac:dyDescent="0.25"/>
  <cols>
    <col min="1" max="1" width="51.5546875" style="19" customWidth="1"/>
    <col min="2" max="2" width="2.77734375" style="37" customWidth="1"/>
    <col min="3" max="3" width="12.33203125" style="37" customWidth="1"/>
    <col min="4" max="4" width="2.77734375" style="37" customWidth="1"/>
    <col min="5" max="5" width="13" style="37" customWidth="1"/>
    <col min="6" max="6" width="2.44140625" style="37" customWidth="1"/>
    <col min="7" max="7" width="13.77734375" style="37" customWidth="1"/>
    <col min="8" max="8" width="2.44140625" style="37" customWidth="1"/>
    <col min="9" max="9" width="12.6640625" style="37" bestFit="1" customWidth="1"/>
    <col min="10" max="10" width="2.77734375" style="37" customWidth="1"/>
    <col min="11" max="11" width="13.44140625" style="37" bestFit="1" customWidth="1"/>
    <col min="12" max="12" width="2.77734375" style="37" customWidth="1"/>
    <col min="13" max="13" width="14.109375" style="37" customWidth="1"/>
    <col min="14" max="14" width="2.77734375" style="37" customWidth="1"/>
    <col min="15" max="15" width="13.77734375" style="37" customWidth="1"/>
    <col min="16" max="16" width="2.77734375" style="37" customWidth="1"/>
    <col min="17" max="17" width="14.33203125" style="37" customWidth="1"/>
    <col min="18" max="18" width="2.77734375" style="37" customWidth="1"/>
    <col min="19" max="19" width="14.44140625" style="37" customWidth="1"/>
    <col min="20" max="20" width="2.77734375" style="37" customWidth="1"/>
    <col min="21" max="21" width="14.44140625" style="37" customWidth="1"/>
    <col min="22" max="22" width="2.77734375" style="37" customWidth="1"/>
    <col min="23" max="23" width="14" style="37" bestFit="1" customWidth="1"/>
    <col min="24" max="16384" width="9.33203125" style="19"/>
  </cols>
  <sheetData>
    <row r="1" spans="1:23" s="4" customFormat="1" ht="15.6" x14ac:dyDescent="0.3">
      <c r="A1" s="44" t="s">
        <v>49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x14ac:dyDescent="0.25">
      <c r="A2" s="45" t="s">
        <v>85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5">
      <c r="A3" s="45" t="s">
        <v>84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x14ac:dyDescent="0.25">
      <c r="A4" s="48" t="s">
        <v>83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</row>
    <row r="5" spans="1:23" x14ac:dyDescent="0.25">
      <c r="A5" s="48" t="s">
        <v>45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3" x14ac:dyDescent="0.25">
      <c r="A6" s="4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pans="1:23" x14ac:dyDescent="0.25">
      <c r="A7" s="35"/>
      <c r="B7" s="24"/>
      <c r="C7" s="24"/>
      <c r="D7" s="24"/>
      <c r="E7" s="8"/>
      <c r="F7" s="8"/>
      <c r="G7" s="8"/>
      <c r="H7" s="8"/>
      <c r="I7" s="8"/>
      <c r="J7" s="8"/>
      <c r="K7" s="8"/>
      <c r="L7" s="8"/>
      <c r="M7" s="8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pans="1:23" ht="78.75" customHeight="1" x14ac:dyDescent="0.25">
      <c r="A8" s="23"/>
      <c r="B8" s="49"/>
      <c r="C8" s="9" t="s">
        <v>44</v>
      </c>
      <c r="D8" s="9"/>
      <c r="E8" s="9" t="s">
        <v>43</v>
      </c>
      <c r="F8" s="9"/>
      <c r="G8" s="9" t="s">
        <v>42</v>
      </c>
      <c r="H8" s="9"/>
      <c r="I8" s="10" t="s">
        <v>41</v>
      </c>
      <c r="J8" s="49"/>
      <c r="K8" s="9" t="s">
        <v>40</v>
      </c>
      <c r="L8" s="9"/>
      <c r="M8" s="9" t="s">
        <v>39</v>
      </c>
      <c r="N8" s="9"/>
      <c r="O8" s="9" t="s">
        <v>38</v>
      </c>
      <c r="P8" s="9"/>
      <c r="Q8" s="9" t="s">
        <v>37</v>
      </c>
      <c r="R8" s="9"/>
      <c r="S8" s="9" t="s">
        <v>36</v>
      </c>
      <c r="T8" s="9"/>
      <c r="U8" s="9" t="s">
        <v>35</v>
      </c>
      <c r="V8" s="9"/>
      <c r="W8" s="9" t="s">
        <v>34</v>
      </c>
    </row>
    <row r="9" spans="1:23" x14ac:dyDescent="0.25">
      <c r="A9" s="39" t="s">
        <v>105</v>
      </c>
      <c r="B9" s="27" t="s">
        <v>0</v>
      </c>
      <c r="C9" s="50">
        <v>121865</v>
      </c>
      <c r="D9" s="27" t="s">
        <v>0</v>
      </c>
      <c r="E9" s="50">
        <v>162340</v>
      </c>
      <c r="F9" s="27" t="s">
        <v>0</v>
      </c>
      <c r="G9" s="50">
        <v>2303</v>
      </c>
      <c r="H9" s="27" t="s">
        <v>0</v>
      </c>
      <c r="I9" s="50">
        <v>21</v>
      </c>
      <c r="J9" s="27" t="s">
        <v>0</v>
      </c>
      <c r="K9" s="50">
        <v>5996</v>
      </c>
      <c r="L9" s="27" t="s">
        <v>0</v>
      </c>
      <c r="M9" s="50">
        <v>2</v>
      </c>
      <c r="N9" s="27" t="s">
        <v>0</v>
      </c>
      <c r="O9" s="50">
        <v>1903</v>
      </c>
      <c r="P9" s="31" t="s">
        <v>0</v>
      </c>
      <c r="Q9" s="50">
        <v>58</v>
      </c>
      <c r="R9" s="31" t="s">
        <v>0</v>
      </c>
      <c r="S9" s="50">
        <v>8902</v>
      </c>
      <c r="T9" s="31" t="s">
        <v>0</v>
      </c>
      <c r="U9" s="50">
        <v>184845</v>
      </c>
      <c r="V9" s="27" t="s">
        <v>0</v>
      </c>
      <c r="W9" s="50">
        <f>SUM(B9:U9)</f>
        <v>488235</v>
      </c>
    </row>
    <row r="10" spans="1:23" x14ac:dyDescent="0.25">
      <c r="A10" s="35"/>
      <c r="B10" s="26"/>
      <c r="C10" s="26"/>
      <c r="D10" s="46"/>
      <c r="E10" s="46"/>
      <c r="F10" s="46"/>
      <c r="G10" s="46"/>
      <c r="H10" s="26"/>
      <c r="I10" s="46"/>
      <c r="J10" s="2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31"/>
    </row>
    <row r="11" spans="1:23" x14ac:dyDescent="0.25">
      <c r="A11" s="39" t="s">
        <v>82</v>
      </c>
      <c r="B11" s="26"/>
      <c r="C11" s="26"/>
      <c r="D11" s="46"/>
      <c r="E11" s="46"/>
      <c r="F11" s="46"/>
      <c r="G11" s="46"/>
      <c r="H11" s="26"/>
      <c r="I11" s="46"/>
      <c r="J11" s="2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31"/>
    </row>
    <row r="12" spans="1:23" x14ac:dyDescent="0.25">
      <c r="A12" s="43" t="s">
        <v>93</v>
      </c>
      <c r="B12" s="26"/>
      <c r="C12" s="31">
        <v>95631</v>
      </c>
      <c r="D12" s="27"/>
      <c r="E12" s="31">
        <v>0</v>
      </c>
      <c r="F12" s="31"/>
      <c r="G12" s="31">
        <v>1474</v>
      </c>
      <c r="H12" s="26"/>
      <c r="I12" s="31">
        <v>0</v>
      </c>
      <c r="J12" s="26"/>
      <c r="K12" s="31">
        <v>6433</v>
      </c>
      <c r="L12" s="27"/>
      <c r="M12" s="31">
        <v>0</v>
      </c>
      <c r="N12" s="27"/>
      <c r="O12" s="31">
        <v>4387</v>
      </c>
      <c r="P12" s="27"/>
      <c r="Q12" s="31">
        <v>0</v>
      </c>
      <c r="R12" s="27"/>
      <c r="S12" s="31">
        <v>0</v>
      </c>
      <c r="T12" s="27"/>
      <c r="U12" s="31">
        <v>0</v>
      </c>
      <c r="V12" s="27"/>
      <c r="W12" s="31">
        <f>SUM(B12:U12)</f>
        <v>107925</v>
      </c>
    </row>
    <row r="13" spans="1:23" x14ac:dyDescent="0.25">
      <c r="A13" s="43" t="s">
        <v>92</v>
      </c>
      <c r="B13" s="26"/>
      <c r="C13" s="31">
        <v>1067</v>
      </c>
      <c r="D13" s="27"/>
      <c r="E13" s="31">
        <v>156186</v>
      </c>
      <c r="F13" s="31"/>
      <c r="G13" s="31">
        <v>0</v>
      </c>
      <c r="H13" s="26"/>
      <c r="I13" s="31">
        <v>1</v>
      </c>
      <c r="J13" s="26"/>
      <c r="K13" s="31">
        <v>0</v>
      </c>
      <c r="L13" s="27"/>
      <c r="M13" s="31">
        <v>2</v>
      </c>
      <c r="N13" s="27"/>
      <c r="O13" s="31">
        <v>0</v>
      </c>
      <c r="P13" s="27"/>
      <c r="Q13" s="31">
        <v>0</v>
      </c>
      <c r="R13" s="27"/>
      <c r="S13" s="31">
        <v>11192</v>
      </c>
      <c r="T13" s="27"/>
      <c r="U13" s="31">
        <v>153001</v>
      </c>
      <c r="V13" s="27"/>
      <c r="W13" s="31">
        <f>SUM(B13:U13)</f>
        <v>321449</v>
      </c>
    </row>
    <row r="14" spans="1:23" x14ac:dyDescent="0.25">
      <c r="A14" s="43" t="s">
        <v>91</v>
      </c>
      <c r="B14" s="26"/>
      <c r="C14" s="31">
        <v>45036</v>
      </c>
      <c r="D14" s="31"/>
      <c r="E14" s="31">
        <v>7081</v>
      </c>
      <c r="F14" s="31"/>
      <c r="G14" s="31">
        <v>0</v>
      </c>
      <c r="H14" s="26"/>
      <c r="I14" s="53">
        <v>0</v>
      </c>
      <c r="J14" s="26"/>
      <c r="K14" s="31">
        <v>0</v>
      </c>
      <c r="L14" s="31"/>
      <c r="M14" s="31">
        <v>0</v>
      </c>
      <c r="N14" s="31"/>
      <c r="O14" s="31">
        <v>0</v>
      </c>
      <c r="P14" s="31"/>
      <c r="Q14" s="31">
        <v>0</v>
      </c>
      <c r="R14" s="31"/>
      <c r="S14" s="31">
        <v>0</v>
      </c>
      <c r="T14" s="31"/>
      <c r="U14" s="31">
        <v>38805</v>
      </c>
      <c r="V14" s="31"/>
      <c r="W14" s="31">
        <f>SUM(B14:U14)</f>
        <v>90922</v>
      </c>
    </row>
    <row r="15" spans="1:23" x14ac:dyDescent="0.25">
      <c r="A15" s="43" t="s">
        <v>90</v>
      </c>
      <c r="B15" s="26"/>
      <c r="C15" s="50">
        <f>SUM(C12:C14)</f>
        <v>141734</v>
      </c>
      <c r="D15" s="31"/>
      <c r="E15" s="50">
        <f>SUM(E12:E14)</f>
        <v>163267</v>
      </c>
      <c r="F15" s="31"/>
      <c r="G15" s="50">
        <f>SUM(G12:G14)</f>
        <v>1474</v>
      </c>
      <c r="H15" s="26"/>
      <c r="I15" s="31">
        <f>SUM(I12:I14)</f>
        <v>1</v>
      </c>
      <c r="J15" s="26"/>
      <c r="K15" s="50">
        <f>SUM(K12:K14)</f>
        <v>6433</v>
      </c>
      <c r="L15" s="31"/>
      <c r="M15" s="50">
        <f>SUM(M12:M14)</f>
        <v>2</v>
      </c>
      <c r="N15" s="31"/>
      <c r="O15" s="50">
        <f>SUM(O12:O14)</f>
        <v>4387</v>
      </c>
      <c r="P15" s="31"/>
      <c r="Q15" s="50">
        <f>SUM(Q12:Q14)</f>
        <v>0</v>
      </c>
      <c r="R15" s="31"/>
      <c r="S15" s="50">
        <f>SUM(S12:S14)</f>
        <v>11192</v>
      </c>
      <c r="T15" s="31"/>
      <c r="U15" s="50">
        <f>SUM(U12:U14)</f>
        <v>191806</v>
      </c>
      <c r="V15" s="31"/>
      <c r="W15" s="50">
        <f>SUM(W12:W14)</f>
        <v>520296</v>
      </c>
    </row>
    <row r="16" spans="1:23" x14ac:dyDescent="0.25">
      <c r="A16" s="43" t="s">
        <v>110</v>
      </c>
      <c r="B16" s="26"/>
      <c r="C16" s="53">
        <f>C15-C9</f>
        <v>19869</v>
      </c>
      <c r="D16" s="31"/>
      <c r="E16" s="53">
        <f>E15-E9</f>
        <v>927</v>
      </c>
      <c r="F16" s="31"/>
      <c r="G16" s="53">
        <f>G15-G9</f>
        <v>-829</v>
      </c>
      <c r="H16" s="26"/>
      <c r="I16" s="50">
        <f>I15-I9</f>
        <v>-20</v>
      </c>
      <c r="J16" s="26"/>
      <c r="K16" s="53">
        <f>K15-K9</f>
        <v>437</v>
      </c>
      <c r="L16" s="31"/>
      <c r="M16" s="53">
        <f>M15-M9</f>
        <v>0</v>
      </c>
      <c r="N16" s="31"/>
      <c r="O16" s="53">
        <f>O15-O9</f>
        <v>2484</v>
      </c>
      <c r="P16" s="31"/>
      <c r="Q16" s="53">
        <f>Q15-Q9</f>
        <v>-58</v>
      </c>
      <c r="R16" s="31"/>
      <c r="S16" s="53">
        <f>S15-S9</f>
        <v>2290</v>
      </c>
      <c r="T16" s="31"/>
      <c r="U16" s="53">
        <f>U15-U9</f>
        <v>6961</v>
      </c>
      <c r="V16" s="31"/>
      <c r="W16" s="50">
        <f>W15-W9</f>
        <v>32061</v>
      </c>
    </row>
    <row r="17" spans="1:23" x14ac:dyDescent="0.25">
      <c r="A17" s="35"/>
      <c r="B17" s="26"/>
      <c r="C17" s="26"/>
      <c r="D17" s="46"/>
      <c r="E17" s="46"/>
      <c r="F17" s="46"/>
      <c r="G17" s="46"/>
      <c r="H17" s="26"/>
      <c r="I17" s="46"/>
      <c r="J17" s="2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</row>
    <row r="18" spans="1:23" x14ac:dyDescent="0.25">
      <c r="A18" s="39" t="s">
        <v>77</v>
      </c>
      <c r="B18" s="26"/>
      <c r="C18" s="26"/>
      <c r="D18" s="46"/>
      <c r="E18" s="46"/>
      <c r="F18" s="46"/>
      <c r="G18" s="46"/>
      <c r="H18" s="26"/>
      <c r="I18" s="46"/>
      <c r="J18" s="2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</row>
    <row r="19" spans="1:23" x14ac:dyDescent="0.25">
      <c r="A19" s="43" t="s">
        <v>111</v>
      </c>
      <c r="B19" s="26"/>
      <c r="C19" s="27">
        <v>1472</v>
      </c>
      <c r="D19" s="27"/>
      <c r="E19" s="27">
        <v>5963</v>
      </c>
      <c r="F19" s="27"/>
      <c r="G19" s="27">
        <v>457</v>
      </c>
      <c r="H19" s="26"/>
      <c r="I19" s="27">
        <v>1</v>
      </c>
      <c r="J19" s="26"/>
      <c r="K19" s="27">
        <v>1250</v>
      </c>
      <c r="L19" s="27"/>
      <c r="M19" s="27">
        <v>0</v>
      </c>
      <c r="N19" s="27"/>
      <c r="O19" s="27">
        <v>352</v>
      </c>
      <c r="P19" s="27"/>
      <c r="Q19" s="27">
        <v>2626</v>
      </c>
      <c r="R19" s="27"/>
      <c r="S19" s="27">
        <v>381</v>
      </c>
      <c r="T19" s="27"/>
      <c r="U19" s="27">
        <v>6649</v>
      </c>
      <c r="V19" s="27"/>
      <c r="W19" s="27">
        <f>SUM(B19:U19)</f>
        <v>19151</v>
      </c>
    </row>
    <row r="20" spans="1:23" x14ac:dyDescent="0.25">
      <c r="A20" s="43" t="s">
        <v>89</v>
      </c>
      <c r="B20" s="26"/>
      <c r="C20" s="27">
        <v>0</v>
      </c>
      <c r="D20" s="27"/>
      <c r="E20" s="27">
        <v>0</v>
      </c>
      <c r="F20" s="27"/>
      <c r="G20" s="27">
        <v>0</v>
      </c>
      <c r="H20" s="26"/>
      <c r="I20" s="27">
        <v>0</v>
      </c>
      <c r="J20" s="26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v>6172</v>
      </c>
      <c r="V20" s="27"/>
      <c r="W20" s="27">
        <f>SUM(B20:U20)</f>
        <v>6172</v>
      </c>
    </row>
    <row r="21" spans="1:23" x14ac:dyDescent="0.25">
      <c r="A21" s="43" t="s">
        <v>88</v>
      </c>
      <c r="B21" s="27"/>
      <c r="C21" s="27">
        <v>0</v>
      </c>
      <c r="D21" s="27"/>
      <c r="E21" s="27">
        <v>4242</v>
      </c>
      <c r="F21" s="27"/>
      <c r="G21" s="27">
        <v>0</v>
      </c>
      <c r="H21" s="27"/>
      <c r="I21" s="27">
        <v>0</v>
      </c>
      <c r="J21" s="27"/>
      <c r="K21" s="27">
        <v>0</v>
      </c>
      <c r="L21" s="27"/>
      <c r="M21" s="27">
        <v>0</v>
      </c>
      <c r="N21" s="27"/>
      <c r="O21" s="27">
        <v>0</v>
      </c>
      <c r="P21" s="27"/>
      <c r="Q21" s="27">
        <v>0</v>
      </c>
      <c r="R21" s="27"/>
      <c r="S21" s="27">
        <v>0</v>
      </c>
      <c r="T21" s="27"/>
      <c r="U21" s="27">
        <v>632</v>
      </c>
      <c r="V21" s="27"/>
      <c r="W21" s="27">
        <f>SUM(B21:U21)</f>
        <v>4874</v>
      </c>
    </row>
    <row r="22" spans="1:23" x14ac:dyDescent="0.25">
      <c r="A22" s="30" t="s">
        <v>87</v>
      </c>
      <c r="B22" s="27"/>
      <c r="C22" s="29">
        <f>SUM(C19:C21)</f>
        <v>1472</v>
      </c>
      <c r="D22" s="27"/>
      <c r="E22" s="29">
        <f>SUM(E19:E21)</f>
        <v>10205</v>
      </c>
      <c r="F22" s="27"/>
      <c r="G22" s="29">
        <f>SUM(G19:G21)</f>
        <v>457</v>
      </c>
      <c r="H22" s="27"/>
      <c r="I22" s="29">
        <f>SUM(I19:I21)</f>
        <v>1</v>
      </c>
      <c r="J22" s="27"/>
      <c r="K22" s="29">
        <f>SUM(K19:K21)</f>
        <v>1250</v>
      </c>
      <c r="L22" s="27"/>
      <c r="M22" s="29">
        <f>SUM(M19:M21)</f>
        <v>0</v>
      </c>
      <c r="N22" s="27"/>
      <c r="O22" s="29">
        <f>SUM(O19:O21)</f>
        <v>352</v>
      </c>
      <c r="P22" s="27"/>
      <c r="Q22" s="29">
        <f>SUM(Q19:Q21)</f>
        <v>2626</v>
      </c>
      <c r="R22" s="27"/>
      <c r="S22" s="29">
        <f>SUM(S19:S21)</f>
        <v>381</v>
      </c>
      <c r="T22" s="27"/>
      <c r="U22" s="29">
        <f>SUM(U19:U21)</f>
        <v>13453</v>
      </c>
      <c r="V22" s="27"/>
      <c r="W22" s="29">
        <f>SUM(W19:W21)</f>
        <v>30197</v>
      </c>
    </row>
    <row r="23" spans="1:23" x14ac:dyDescent="0.25">
      <c r="A23" s="55" t="s">
        <v>86</v>
      </c>
      <c r="B23" s="27"/>
      <c r="C23" s="27">
        <f>C16+C22</f>
        <v>21341</v>
      </c>
      <c r="D23" s="27"/>
      <c r="E23" s="27">
        <f>E22+E16</f>
        <v>11132</v>
      </c>
      <c r="F23" s="27"/>
      <c r="G23" s="27">
        <f>G16+G22</f>
        <v>-372</v>
      </c>
      <c r="H23" s="27"/>
      <c r="I23" s="27">
        <f>I16+I22</f>
        <v>-19</v>
      </c>
      <c r="J23" s="27"/>
      <c r="K23" s="27">
        <f>K16+K22</f>
        <v>1687</v>
      </c>
      <c r="L23" s="27"/>
      <c r="M23" s="27">
        <f>M16+M22</f>
        <v>0</v>
      </c>
      <c r="N23" s="27"/>
      <c r="O23" s="27">
        <f>O16+O22</f>
        <v>2836</v>
      </c>
      <c r="P23" s="27"/>
      <c r="Q23" s="27">
        <f>Q22+Q16</f>
        <v>2568</v>
      </c>
      <c r="R23" s="27"/>
      <c r="S23" s="27">
        <f>S22+S16</f>
        <v>2671</v>
      </c>
      <c r="T23" s="27"/>
      <c r="U23" s="27">
        <f>U22+U16</f>
        <v>20414</v>
      </c>
      <c r="V23" s="27"/>
      <c r="W23" s="27">
        <f>SUM(B23:U23)</f>
        <v>62258</v>
      </c>
    </row>
    <row r="24" spans="1:23" x14ac:dyDescent="0.25">
      <c r="A24" s="43" t="s">
        <v>112</v>
      </c>
      <c r="B24" s="27"/>
      <c r="C24" s="27">
        <v>445964</v>
      </c>
      <c r="D24" s="27"/>
      <c r="E24" s="27">
        <v>158577</v>
      </c>
      <c r="F24" s="27"/>
      <c r="G24" s="27">
        <v>9084</v>
      </c>
      <c r="H24" s="27"/>
      <c r="I24" s="27">
        <v>2980</v>
      </c>
      <c r="J24" s="27"/>
      <c r="K24" s="27">
        <v>21557</v>
      </c>
      <c r="L24" s="27"/>
      <c r="M24" s="27">
        <v>5</v>
      </c>
      <c r="N24" s="27"/>
      <c r="O24" s="27">
        <v>6143</v>
      </c>
      <c r="P24" s="27"/>
      <c r="Q24" s="27">
        <v>49624</v>
      </c>
      <c r="R24" s="27"/>
      <c r="S24" s="27">
        <v>14244</v>
      </c>
      <c r="T24" s="27"/>
      <c r="U24" s="27">
        <v>123399</v>
      </c>
      <c r="V24" s="27"/>
      <c r="W24" s="27">
        <f>SUM(B24:U24)</f>
        <v>831577</v>
      </c>
    </row>
    <row r="25" spans="1:23" x14ac:dyDescent="0.25">
      <c r="A25" s="30" t="s">
        <v>113</v>
      </c>
      <c r="B25" s="27"/>
      <c r="C25" s="27">
        <v>-740</v>
      </c>
      <c r="D25" s="27"/>
      <c r="E25" s="27">
        <v>0</v>
      </c>
      <c r="F25" s="27"/>
      <c r="G25" s="27">
        <v>0</v>
      </c>
      <c r="H25" s="27"/>
      <c r="I25" s="27">
        <v>-141</v>
      </c>
      <c r="J25" s="27"/>
      <c r="K25" s="27">
        <v>0</v>
      </c>
      <c r="L25" s="27"/>
      <c r="M25" s="27">
        <v>0</v>
      </c>
      <c r="N25" s="27"/>
      <c r="O25" s="27">
        <v>0</v>
      </c>
      <c r="P25" s="27"/>
      <c r="Q25" s="27">
        <v>0</v>
      </c>
      <c r="R25" s="27"/>
      <c r="S25" s="27">
        <v>0</v>
      </c>
      <c r="T25" s="27"/>
      <c r="U25" s="27">
        <v>0</v>
      </c>
      <c r="V25" s="27"/>
      <c r="W25" s="27">
        <f>SUM(B25:U25)</f>
        <v>-881</v>
      </c>
    </row>
    <row r="26" spans="1:23" x14ac:dyDescent="0.25">
      <c r="A26" s="30" t="s">
        <v>100</v>
      </c>
      <c r="B26" s="27"/>
      <c r="C26" s="27">
        <v>445224</v>
      </c>
      <c r="D26" s="27"/>
      <c r="E26" s="27">
        <v>158577</v>
      </c>
      <c r="F26" s="27"/>
      <c r="G26" s="27">
        <v>9084</v>
      </c>
      <c r="H26" s="27"/>
      <c r="I26" s="27">
        <v>2839</v>
      </c>
      <c r="J26" s="27"/>
      <c r="K26" s="27">
        <v>21557</v>
      </c>
      <c r="L26" s="27"/>
      <c r="M26" s="27">
        <v>5</v>
      </c>
      <c r="N26" s="27"/>
      <c r="O26" s="27">
        <v>6143</v>
      </c>
      <c r="P26" s="27"/>
      <c r="Q26" s="27">
        <v>49624</v>
      </c>
      <c r="R26" s="27"/>
      <c r="S26" s="27">
        <v>14244</v>
      </c>
      <c r="T26" s="27"/>
      <c r="U26" s="27">
        <v>123399</v>
      </c>
      <c r="V26" s="27"/>
      <c r="W26" s="27">
        <f>SUM(B26:U26)</f>
        <v>830696</v>
      </c>
    </row>
    <row r="27" spans="1:23" ht="13.8" thickBot="1" x14ac:dyDescent="0.3">
      <c r="A27" s="43" t="s">
        <v>114</v>
      </c>
      <c r="B27" s="26" t="s">
        <v>0</v>
      </c>
      <c r="C27" s="33">
        <f>C23+C26</f>
        <v>466565</v>
      </c>
      <c r="D27" s="31" t="s">
        <v>0</v>
      </c>
      <c r="E27" s="33">
        <f>E23+E26</f>
        <v>169709</v>
      </c>
      <c r="F27" s="27" t="s">
        <v>0</v>
      </c>
      <c r="G27" s="33">
        <f>G23+G26</f>
        <v>8712</v>
      </c>
      <c r="H27" s="31" t="s">
        <v>0</v>
      </c>
      <c r="I27" s="33">
        <f>I23+I26</f>
        <v>2820</v>
      </c>
      <c r="J27" s="31" t="s">
        <v>0</v>
      </c>
      <c r="K27" s="33">
        <f>K23+K26</f>
        <v>23244</v>
      </c>
      <c r="L27" s="31" t="s">
        <v>0</v>
      </c>
      <c r="M27" s="33">
        <f>M23+M26</f>
        <v>5</v>
      </c>
      <c r="N27" s="31" t="s">
        <v>0</v>
      </c>
      <c r="O27" s="33">
        <f>O23+O26</f>
        <v>8979</v>
      </c>
      <c r="P27" s="31" t="s">
        <v>0</v>
      </c>
      <c r="Q27" s="33">
        <f>Q23+Q26</f>
        <v>52192</v>
      </c>
      <c r="R27" s="31" t="s">
        <v>0</v>
      </c>
      <c r="S27" s="33">
        <f>S23+S26</f>
        <v>16915</v>
      </c>
      <c r="T27" s="31" t="s">
        <v>0</v>
      </c>
      <c r="U27" s="33">
        <f>U23+U26</f>
        <v>143813</v>
      </c>
      <c r="V27" s="31" t="s">
        <v>0</v>
      </c>
      <c r="W27" s="33">
        <f>W23+W26</f>
        <v>892954</v>
      </c>
    </row>
    <row r="28" spans="1:23" ht="13.8" thickTop="1" x14ac:dyDescent="0.25">
      <c r="A28" s="43"/>
      <c r="B28" s="26"/>
      <c r="C28" s="26"/>
      <c r="D28" s="31"/>
      <c r="E28" s="31"/>
      <c r="F28" s="31"/>
      <c r="G28" s="31"/>
      <c r="H28" s="31"/>
      <c r="I28" s="31"/>
      <c r="J28" s="26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x14ac:dyDescent="0.25">
      <c r="A29" s="35"/>
      <c r="B29" s="26"/>
      <c r="C29" s="26"/>
      <c r="D29" s="31"/>
      <c r="E29" s="31"/>
      <c r="F29" s="31"/>
      <c r="G29" s="31"/>
      <c r="H29" s="31"/>
      <c r="I29" s="31"/>
      <c r="J29" s="26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</sheetData>
  <printOptions horizontalCentered="1"/>
  <pageMargins left="0.2" right="0.2" top="0.25" bottom="0.5" header="0.5" footer="0.25"/>
  <pageSetup scale="67" firstPageNumber="7" orientation="landscape" cellComments="asDisplayed" useFirstPageNumber="1" r:id="rId1"/>
  <headerFooter alignWithMargins="0">
    <oddFooter xml:space="preserve">&amp;LPrint: &amp;D  &amp;T&amp;C&amp;"Times New Roman,Bold"&amp;24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pages 246,247</vt:lpstr>
      <vt:lpstr>pages 248,249</vt:lpstr>
      <vt:lpstr>pages 250,251</vt:lpstr>
      <vt:lpstr>pages 252,253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Verba, Marina</dc:creator>
  <cp:lastModifiedBy>Tinevra, Christopher P.</cp:lastModifiedBy>
  <dcterms:created xsi:type="dcterms:W3CDTF">2024-10-24T19:17:28Z</dcterms:created>
  <dcterms:modified xsi:type="dcterms:W3CDTF">2025-10-30T16:11:20Z</dcterms:modified>
</cp:coreProperties>
</file>